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0" yWindow="-15" windowWidth="14445" windowHeight="11760"/>
  </bookViews>
  <sheets>
    <sheet name="SO.01" sheetId="1" r:id="rId1"/>
  </sheets>
  <definedNames>
    <definedName name="_xlnm.Print_Titles" localSheetId="0">SO.01!$6:$9</definedName>
    <definedName name="Print_Titles" localSheetId="0">SO.01!$6:$9</definedName>
  </definedNames>
  <calcPr calcId="125725" iterateCount="1"/>
</workbook>
</file>

<file path=xl/calcChain.xml><?xml version="1.0" encoding="utf-8"?>
<calcChain xmlns="http://schemas.openxmlformats.org/spreadsheetml/2006/main">
  <c r="I36" i="1"/>
  <c r="I52"/>
  <c r="J52" s="1"/>
  <c r="G52"/>
  <c r="I50"/>
  <c r="G50"/>
  <c r="I44"/>
  <c r="G41"/>
  <c r="I41"/>
  <c r="J41" s="1"/>
  <c r="G42"/>
  <c r="I42"/>
  <c r="J42"/>
  <c r="G13"/>
  <c r="I13"/>
  <c r="G14"/>
  <c r="I14"/>
  <c r="I15"/>
  <c r="G17"/>
  <c r="I17"/>
  <c r="G18"/>
  <c r="I18"/>
  <c r="G19"/>
  <c r="I19"/>
  <c r="I21"/>
  <c r="I55"/>
  <c r="G45"/>
  <c r="I39"/>
  <c r="G38"/>
  <c r="G31"/>
  <c r="I30"/>
  <c r="G27"/>
  <c r="G21"/>
  <c r="G20"/>
  <c r="G16"/>
  <c r="G15"/>
  <c r="J18" l="1"/>
  <c r="J21"/>
  <c r="J19"/>
  <c r="J17"/>
  <c r="I45"/>
  <c r="J45" s="1"/>
  <c r="G36"/>
  <c r="J36" s="1"/>
  <c r="G44"/>
  <c r="J44" s="1"/>
  <c r="J30"/>
  <c r="G46"/>
  <c r="I46"/>
  <c r="J15"/>
  <c r="I20"/>
  <c r="J20" s="1"/>
  <c r="I16"/>
  <c r="J16" s="1"/>
  <c r="I31"/>
  <c r="J31" s="1"/>
  <c r="I27"/>
  <c r="G55"/>
  <c r="J55" s="1"/>
  <c r="I29"/>
  <c r="G39"/>
  <c r="J39" s="1"/>
  <c r="I53"/>
  <c r="G30"/>
  <c r="I38"/>
  <c r="J38" s="1"/>
  <c r="J50"/>
  <c r="G53"/>
  <c r="I54"/>
  <c r="G54"/>
  <c r="J54" s="1"/>
  <c r="G29"/>
  <c r="J46" l="1"/>
  <c r="I37"/>
  <c r="J37" s="1"/>
  <c r="G37"/>
  <c r="J53"/>
  <c r="I35"/>
  <c r="G35"/>
  <c r="I28"/>
  <c r="G28"/>
  <c r="G32"/>
  <c r="I32"/>
  <c r="G56"/>
  <c r="I56"/>
  <c r="G47"/>
  <c r="I47"/>
  <c r="J29"/>
  <c r="I33"/>
  <c r="G33"/>
  <c r="I49"/>
  <c r="G49"/>
  <c r="I26"/>
  <c r="G26"/>
  <c r="J56" l="1"/>
  <c r="J33"/>
  <c r="J35"/>
  <c r="G48"/>
  <c r="J48" s="1"/>
  <c r="I48"/>
  <c r="J32"/>
  <c r="J49"/>
  <c r="J47"/>
  <c r="J28"/>
  <c r="I40"/>
  <c r="G40"/>
  <c r="J26"/>
  <c r="J27"/>
  <c r="I11"/>
  <c r="G11"/>
  <c r="G22"/>
  <c r="I22"/>
  <c r="G23"/>
  <c r="I23"/>
  <c r="G25"/>
  <c r="I25"/>
  <c r="I12"/>
  <c r="G12"/>
  <c r="J40" l="1"/>
  <c r="J11"/>
  <c r="J25"/>
  <c r="J23"/>
  <c r="J22"/>
  <c r="J14"/>
  <c r="J12"/>
  <c r="J13"/>
</calcChain>
</file>

<file path=xl/comments1.xml><?xml version="1.0" encoding="utf-8"?>
<comments xmlns="http://schemas.openxmlformats.org/spreadsheetml/2006/main">
  <authors>
    <author>Stanislav Štábl</author>
  </authors>
  <commentList>
    <comment ref="E37" authorId="0">
      <text>
        <r>
          <rPr>
            <b/>
            <sz val="8"/>
            <color indexed="81"/>
            <rFont val="Tahoma"/>
            <family val="2"/>
            <charset val="238"/>
          </rPr>
          <t>Stanislav Štábl:</t>
        </r>
        <r>
          <rPr>
            <sz val="8"/>
            <color indexed="81"/>
            <rFont val="Tahoma"/>
            <family val="2"/>
            <charset val="238"/>
          </rPr>
          <t xml:space="preserve">
zaokrouhleno na 84 ks, původní číslo  83,33 ks
</t>
        </r>
      </text>
    </comment>
  </commentList>
</comments>
</file>

<file path=xl/sharedStrings.xml><?xml version="1.0" encoding="utf-8"?>
<sst xmlns="http://schemas.openxmlformats.org/spreadsheetml/2006/main" count="239" uniqueCount="187">
  <si>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</si>
  <si>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</si>
  <si>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</si>
  <si>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</si>
  <si>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</si>
  <si>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</si>
  <si>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</si>
  <si>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</si>
  <si>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</si>
  <si>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167 15-1101</t>
  </si>
  <si>
    <t>Štěpkování křovin a kořenů, ekologická likvidace</t>
  </si>
  <si>
    <t>t</t>
  </si>
  <si>
    <t>m3</t>
  </si>
  <si>
    <t>m</t>
  </si>
  <si>
    <t>výkaz výměr</t>
  </si>
  <si>
    <t>Díl:</t>
  </si>
  <si>
    <t>Poznámka položky, technická, technologická specifikace, komentář k položce</t>
  </si>
  <si>
    <t>MJ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</si>
  <si>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</si>
  <si>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</si>
  <si>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</si>
  <si>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</si>
  <si>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</si>
  <si>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</si>
  <si>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112 20-1101</t>
  </si>
  <si>
    <t>Očištění skalní stěny pl. do 1000 m2, tl. do 0,15 m, horolezeckým způsobem</t>
  </si>
  <si>
    <t>Očištění skalní stěny pl. do 1000 m2, tl. do 0,35 m, horolezeckým způsobem</t>
  </si>
  <si>
    <t>Odstranění pařezů s jejich vykopáním nebo vytrháním, s přesekáním kořenů průměru přes 100 do 300 mm</t>
  </si>
  <si>
    <t>Zadávací výkaz výměr dle vyhl. č. 230/2012 Sb.</t>
  </si>
  <si>
    <t>111 20-1094</t>
  </si>
  <si>
    <t>Odstranění křovin a náletu s odstraněním kořenů, průměr kmene do 125 mm, pl. do 500 m2</t>
  </si>
  <si>
    <t>111 20-1105</t>
  </si>
  <si>
    <t>Odstranění křovin a náletu s odstraněním kořenů, průměr kmene do 125 mm, ve skalních stěnách, horolezeckým způsobem, pl. do 2000 m2</t>
  </si>
  <si>
    <t>Odstranění pařezů s jejich vykopáním průměru 100-300mm</t>
  </si>
  <si>
    <t>ks</t>
  </si>
  <si>
    <t>289 10-1011</t>
  </si>
  <si>
    <t>289 10-1012</t>
  </si>
  <si>
    <t>289 10-1015</t>
  </si>
  <si>
    <t xml:space="preserve">Očištění skalní stěny pl. do 1000 m2, tl. do 0,5 m </t>
  </si>
  <si>
    <t>Dolam ve skal stěn, hor. 4 - 5 hor způs ručním nářadím</t>
  </si>
  <si>
    <t>111 20-1108</t>
  </si>
  <si>
    <t>Dolam ve skal stěn, hor. 4 - 5 hor způs spec technologiemi</t>
  </si>
  <si>
    <t>944 51-1111</t>
  </si>
  <si>
    <t>Montáž ochranné sítě z textilie z umělých vláken</t>
  </si>
  <si>
    <t>944 51-1211</t>
  </si>
  <si>
    <t>Příplatek k ochranné síti za první a ZKD den použití</t>
  </si>
  <si>
    <t>944 51-1811</t>
  </si>
  <si>
    <t>Demontáž ochranné sítě z textilie z umělých vláken</t>
  </si>
  <si>
    <t>agreg.</t>
  </si>
  <si>
    <t>Dočasná přeložka kabelů SSŽT - 5 svazků, na druhou stranu drážního tělesa</t>
  </si>
  <si>
    <t>bm</t>
  </si>
  <si>
    <t>919 72-6122</t>
  </si>
  <si>
    <t>Geotextilie pro separaci a filtraci netkaná z polypropylenu plošná gramáž do 150 g/m2 včetně pokládky</t>
  </si>
  <si>
    <t>Příprava a očištění skalního svahu</t>
  </si>
  <si>
    <t>Instalace dynamické ochranné bariéry</t>
  </si>
  <si>
    <t>289 90-1611</t>
  </si>
  <si>
    <t>289 90-1711</t>
  </si>
  <si>
    <t>Sanace trhlin nebo dutin ve skalní stěně kamenem š do 500 mm hl. do 1 m</t>
  </si>
  <si>
    <t>262 50-3572</t>
  </si>
  <si>
    <t>339 30-1010</t>
  </si>
  <si>
    <t>339 40-4011A</t>
  </si>
  <si>
    <t xml:space="preserve">Dynamická bariéra typ 2000kJ výška 6 m dle specifikace </t>
  </si>
  <si>
    <t>287 10-0111</t>
  </si>
  <si>
    <t>hod</t>
  </si>
  <si>
    <t>959 80-1010</t>
  </si>
  <si>
    <t>Beton prostý C16/20, pytlovaný, připravovaný na místě, hor. Zp.</t>
  </si>
  <si>
    <t>281 59-1111</t>
  </si>
  <si>
    <t>Dodání inj hmot pro kotev prvky - speciál cement směsi</t>
  </si>
  <si>
    <t>282 60-4111</t>
  </si>
  <si>
    <t>Injektování aktivovanými směsmi nízkotlaké vzestupné tlakem do 0,6 MPa</t>
  </si>
  <si>
    <t>Zajištění skalního svahu</t>
  </si>
  <si>
    <t>262 50-3172</t>
  </si>
  <si>
    <t>Vrty pro injektáž povrchové D do 56 mm hl. do 25 m hor. V</t>
  </si>
  <si>
    <t>283 20-3029</t>
  </si>
  <si>
    <t>Betonářská tyč min. pr 25 mm dl. 2 m ocel S 670 H s kovaným okem</t>
  </si>
  <si>
    <t>CKT pr. 25 mm délka do 2,5 m ocel S 670 H + matka a podložka</t>
  </si>
  <si>
    <t>283 40-1012</t>
  </si>
  <si>
    <t>Lano D 12 024320,55 6x17/1771 + zinek</t>
  </si>
  <si>
    <t>283 80-1012</t>
  </si>
  <si>
    <t>Dodání injektážních hmot pro kotev prvky - spec cement směsi</t>
  </si>
  <si>
    <t>283 90-5049</t>
  </si>
  <si>
    <t>959 20-1560</t>
  </si>
  <si>
    <t>Naložení křovin a kořenů</t>
  </si>
  <si>
    <t>167 15-1102</t>
  </si>
  <si>
    <t>167 10-1102</t>
  </si>
  <si>
    <t>Nakládání výkopku z hornin tř. 1 až 4 přes 100 m3</t>
  </si>
  <si>
    <t>979 09-5312</t>
  </si>
  <si>
    <t>Naložení a složení suti na skládku včetně dovozu 15 km</t>
  </si>
  <si>
    <t>162 75-2120</t>
  </si>
  <si>
    <t>Vodorovné přemístění výkopku pracovním vlakem do 4 km</t>
  </si>
  <si>
    <t>162 50-1101</t>
  </si>
  <si>
    <t>Vodorovné přemístění do 2500 m výkopku z horniny tř. 1 až 4</t>
  </si>
  <si>
    <t>998 15-3131</t>
  </si>
  <si>
    <t>Přesun hmot pro opravy a sanace do výšky 20 m</t>
  </si>
  <si>
    <t>Obnova akumulačního prostoru</t>
  </si>
  <si>
    <t>122 40-1102</t>
  </si>
  <si>
    <t>Odkopávky nezapažené v hornině tř. 5 objem do 1000 m3</t>
  </si>
  <si>
    <t>Sanace Skochovické skály v úseku Davle - Skochovice v km  33,100 - 33,380</t>
  </si>
  <si>
    <t>SO.01 - Sanace masívu v km  33,000 - 33,150</t>
  </si>
  <si>
    <t xml:space="preserve">ochranné sítě budou využity po dobu dolamování horninového materiálu </t>
  </si>
  <si>
    <t>odstranění vegetace, náletů a křovin z prudkých partií skalního svahu; realizováno horolezeckým způsobem, vyškolenými pracovníky v ploše a rozsahu určeném projektantem</t>
  </si>
  <si>
    <t>odstranění vegetace, náletů a křovin z mírných partií skalního svahu (sklon cca 30°)</t>
  </si>
  <si>
    <t>Přesuny hmot</t>
  </si>
  <si>
    <t xml:space="preserve">spojky lanových prvků, ukončení lana, spojení lan kotvení </t>
  </si>
  <si>
    <t>nátěr kotevních prvků; kompozitní pryskyřice na bázi polymerů, barva černá, Hustota: 1,1421 g/cm³; obsah celkového org. uhlíku: 0,336 kg/kg produktu</t>
  </si>
  <si>
    <t>Nátěr kot. prvků - zink barva, antikorozní ochrana, vydatnost 0,35 kg/m2</t>
  </si>
  <si>
    <r>
      <t>dodání hmot pro injektování do vrtů pol. č. 24 v celkové délce 334,33 m x spotřeba materiálu 0,0078 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>/ m</t>
    </r>
  </si>
  <si>
    <t>vrty pro položku č. 25 v počtu 63 ks x délka vrtu 2,0 m + vrt pro položku č. 26 v počtu 83,33 ks x délka vrtu 2,5 m</t>
  </si>
  <si>
    <t>vrty pro osazení svorníků ochranných sítí</t>
  </si>
  <si>
    <t>systémové a nesystémové kotvení sítí kotevní tyčí dl. 2,5 m na prokopírování skalního terénu, pro vykrytí skalních depresí, kotevní tyč je dodávána včetně příslušenství (podložka a matka)</t>
  </si>
  <si>
    <t>realizace kotevní zálivky ve skalní stěně aktivovanými směsmi s ruční přípravou a aktivací ve skalní stěně</t>
  </si>
  <si>
    <t>vyčištění pukliny převisu bloku a navazujících částí</t>
  </si>
  <si>
    <t>sanování puklin ve skalní stěně; místní materiál na speciální pojivo - maltu cementovou s přísadou Planicrete</t>
  </si>
  <si>
    <t>Naložení a složení suti a odtěženého horninového materiálu z mezideponie na místo trvalého uložení</t>
  </si>
  <si>
    <t>hlavní ocelové lano HZn, průměr  12 mm, specifikace ČSN 02 4320, 6x7 pozinkovaných drátů, jmenovitá pevnost drátů 1770 MPa , pevnost min. 110 kN</t>
  </si>
  <si>
    <t>DB01 - délka bariéry 40 m x výška 6 m + DB02 - délka bariéry 20 m x výška 6 m + DB03 - délka bariéry 40 m x výška 6 m, viz výkres č. E.1.5.2</t>
  </si>
  <si>
    <t xml:space="preserve">práce prováděné horolezeckým způsobem ve skalní stěně a svahu které souvisí s provedením prací ale nejsou součástí položkových sanačních prací </t>
  </si>
  <si>
    <t>odborný odhad doby pro práci 6 pracovníků v 8 hodinových směnách po dobu 5 dní</t>
  </si>
  <si>
    <t>injektování vrtů položky č. 17 v délce 66 m x 0,2 hod/m</t>
  </si>
  <si>
    <t>patky sloupů o rozměrech (0,75 x 0,75 x 0,575) m x  13 ks</t>
  </si>
  <si>
    <t>délka sanovaného úseku (7,5 m + 17,5 m) / osová vzdálenost kotevních prvků v horní linii 2 m + délka sanovaného úseku (7,5 m + 17,5 m) / osová vzdálenost kotevních prvků ve spodní linii 1 m + 6 ks na kotvení příčných lan +  počet prvků pro kotvení labilních bloků ke skalní stěně 19 ks; zaokrouhleno na celé ks, výkres č. E.1.5.8 a E.1.5.9</t>
  </si>
  <si>
    <t>lano v délce (7,5 + 17,5) m x kotvení ve 3 úrovních + 4 x krajní lano v délce 10,4 m + 35% prokopírování skalního terénu, kotvení a stykování + 98 m na lokální kotvení bloků, výkres č. E.1.5.9</t>
  </si>
  <si>
    <t>lanové svorky v použití cca 1 ks / 8 bm lana = položky č. 27 v délce 255 m / 8 m, zaokrouhleno na celé kusy</t>
  </si>
  <si>
    <r>
      <t>nátěr kotevních prvků z položek č. 25 v počtu 63 ks x průměrná spotřeba 0,009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>/ks + nátěr kotevních prvků z položky č. 26 v počtu 83,33 ks x průměrná spotřeba 0,019 m2/ks</t>
    </r>
  </si>
  <si>
    <t>zjištěná celková délka puklin 6,8 m, průměrná šířka 0,6 m, hloubka 0,85 m, hlavní a podružné pukliny v masívu, zaokrouhleno na desetiny</t>
  </si>
  <si>
    <r>
      <t>vyzdívka puklin položky č. 15 v celkovém objemu 3,5 m</t>
    </r>
    <r>
      <rPr>
        <vertAlign val="superscript"/>
        <sz val="9"/>
        <rFont val="Calibri"/>
        <family val="2"/>
        <charset val="238"/>
        <scheme val="minor"/>
      </rPr>
      <t>3</t>
    </r>
  </si>
  <si>
    <t xml:space="preserve">délka dočasného ochranného plotu 35 m x výška plotu z textilní sítě 2 m x 5 ks plotů </t>
  </si>
  <si>
    <t>délka sanovaného úseku 150 m x potřebná šířka 1,52 m</t>
  </si>
  <si>
    <t>Podél trati dále vede závěsné vedení NN, sdělovací a zabezpečovací zařízení ČD Telematika a SŽDC</t>
  </si>
  <si>
    <t>dočasná přeložka kabelů v celé délce úseku:  150 m</t>
  </si>
  <si>
    <r>
      <t>jednotlivé bloky a partie skalního svahu: 8,6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+ 5,4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+ 3,3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+ 2,1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, dle výkresu E.1.5.2</t>
    </r>
  </si>
  <si>
    <t>13 ks mikropilot: 11 ks délky 5,0 m + 2 ks délky 5,5 m</t>
  </si>
  <si>
    <t>(13 ks mikropilot: 11 ks délky 5,0 m + 2 ks délky 5,5 m) x hmotnost trubky 0,0363 t/m</t>
  </si>
  <si>
    <t xml:space="preserve"> 95% plochy délky 140 m x výška po svahu 10,34 m x  koeficient členitosti 1,2 skalního svahu, zaokrouhleno na jednotky, výkres č. E.1.5.2</t>
  </si>
  <si>
    <t>součty jednotlivých ploch dotčené odstraněním zeleně: 50% plochy ve spodní partii délky 140 m x výška po svahu 8,5 m x  koeficient členitosti 1,2 + 55% plochy v horní partii v délce 30 m x výška po svahu 18,1 m x koeficient členitosti 1,2, zaokrouhleno, výkres č. E.1.5.2</t>
  </si>
  <si>
    <t>plocha v délce 150 m x výška po svahu 4,5 m</t>
  </si>
  <si>
    <t>plocha v délce 150 m x výška po svahu 5,5 m</t>
  </si>
  <si>
    <t>plocha v horní partii v délce 50 m x výška po svahu 12 m</t>
  </si>
  <si>
    <r>
      <t>pařezy položky č. 3 v počtu 25 ks x hmotnost 0,05 t/ks + křoviny a nálet položek č. 1 a 2 o ploše (1650 + 1072,5)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x hmotnost 0,0035 t/m</t>
    </r>
    <r>
      <rPr>
        <vertAlign val="superscript"/>
        <sz val="9"/>
        <rFont val="Calibri"/>
        <family val="2"/>
        <charset val="238"/>
        <scheme val="minor"/>
      </rPr>
      <t>2</t>
    </r>
  </si>
  <si>
    <t>štěpkování materiálu z položky č. 32 o hmotnosti 10,78 t</t>
  </si>
  <si>
    <t>štěpkování a odvoz odstraněné vegetace k likvidaci</t>
  </si>
  <si>
    <t>Naložení hmot z odstraňování vegetace ze skalního svahu</t>
  </si>
  <si>
    <r>
      <t>(délka sanovaného úseku 7,5 m + 17,5 m) x příčný profil svahu 10,4 m * 1,2 koeficient členitosti skalního svahu x 1,2 (20% prořezy, přesahy a ohyby sítě); zaokrouhleno na celé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>, výkres č. E.1.5.2</t>
    </r>
  </si>
  <si>
    <t>Naložení suti a odtěženého horninového materiálu na staveništi na kolejové motorové vozidlo</t>
  </si>
  <si>
    <r>
      <t>přemístění materiálu z pol. č. 34 o objemu 41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</si>
  <si>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t>Vodorovné přemístění výkopku nebo sypaniny po koleji, bez naložení výkopku, avšak se složením  na vzdálenost do 4 000 m</t>
  </si>
  <si>
    <t>Vodorovné přemístění výkopku nebo sypaniny po suchu na obvyklém dopravním prostředku, bez naložení výkopku, na vzdálenost do 2 500 m</t>
  </si>
  <si>
    <r>
      <t>odkopávky pol. č. 14 o objemu 41 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 xml:space="preserve">  </t>
    </r>
  </si>
  <si>
    <r>
      <t>odkopávky pol. č. 14 o objemu 41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</si>
  <si>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34 o objemu 41 m</t>
    </r>
    <r>
      <rPr>
        <vertAlign val="superscript"/>
        <sz val="9"/>
        <rFont val="Calibri"/>
        <family val="2"/>
        <charset val="238"/>
        <scheme val="minor"/>
      </rPr>
      <t>3</t>
    </r>
  </si>
  <si>
    <t>odkopávky ruční technikou pro úpravu skalního svahu v dolní linii</t>
  </si>
  <si>
    <r>
      <t>materiál pol. č. 34 o objemu 551,30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</si>
  <si>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34 o objemu 551,3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</si>
  <si>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34 o objemu 551,3 m</t>
    </r>
    <r>
      <rPr>
        <vertAlign val="superscript"/>
        <sz val="9"/>
        <rFont val="Calibri"/>
        <family val="2"/>
        <charset val="238"/>
        <scheme val="minor"/>
      </rPr>
      <t>3</t>
    </r>
  </si>
  <si>
    <t xml:space="preserve">přesun hmot pro sanace a konstrukce, doprava materiálu a vybavení na místo realizace ve skalní stěně, horolezeckou technikou </t>
  </si>
  <si>
    <t xml:space="preserve">Odstranění pařezu pokácených stromů v počtu 25 ks </t>
  </si>
  <si>
    <r>
      <t>blok v horní partii svahu o objemu 6,9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dle výkresu E.1.5.2</t>
    </r>
  </si>
  <si>
    <t>Dodání a montáž dočasných ochranných sítí z textilie včetně dodání a osazení lešenářských trubek, pro vytvoření dočasného ochranného plotu při odtěžování, ploty se musí překrývat v délce min. 3,5 m, aby došlo k vykrytí celého sanovaného úseku</t>
  </si>
  <si>
    <r>
      <t>předpoklad využití dočasných ochranných sítí po dobu 10 dní: položka č. 9 o ploše 350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10 dní</t>
    </r>
  </si>
  <si>
    <r>
      <t>odstranění ochranných sítí z textilie z položky č. 9 o ploše 350 m</t>
    </r>
    <r>
      <rPr>
        <vertAlign val="superscript"/>
        <sz val="9"/>
        <rFont val="Calibri"/>
        <family val="2"/>
        <charset val="238"/>
      </rPr>
      <t>2</t>
    </r>
  </si>
  <si>
    <t>Odstranění textilních sítí včetně lešenářských trubek, možnost dalšího využití sítí, předpoklad poškození 30% z celkové plochy sítí</t>
  </si>
  <si>
    <t>Vyčištění trhlin a dutin ve skalní stěně nebo zdivu š nad 400 mm hl. do 1000 mm</t>
  </si>
  <si>
    <t xml:space="preserve"> tyče s kovaným okem pro vedení kotevních lan ocelových sítí (předpoklad zahuštění kotvení ve spodní kotevní linii) včetně tyčí pro vedení kotevních lan pro zajištění labilních bloků proti pádu; z žebírkové oceli Bst 500, kované oko průměr min. 110 mm, délka oka min. 0,35 m </t>
  </si>
  <si>
    <t>plocha sítí (7,5 + 17,5) m x 10,4 m x 1,2 koeficient členitosti skalního svahu / rastr kotvení (2 x 2) m + 6,5 % nesystémové kotvení, výkres č. E.1.5.9</t>
  </si>
  <si>
    <t xml:space="preserve">dodání hmot a provedení kotevní zálivky prvků zajištění; hydraulická směs pro kotvení, plnivo do max. velikosti zrna 0,3 mm, směs je objemově stálá, má rychlý nárůst pevnosti, pevnost v tlaku po 28 dnech je 52 MPa </t>
  </si>
  <si>
    <t>Lanová svorka pro ocelové lano D 8 - 12 mm</t>
  </si>
  <si>
    <t>Práce hor.zp ve skal stěně, zajišť.. prvky, kotevní systém</t>
  </si>
  <si>
    <t>odstranění volných částí a bloků s odstraněním kořenového systému dle možností do mocnosti 15 cm; realizováno horolezeckým způsobem, vyškolenými pracovníky pomocí ručního nářadí či lokálně s pneumatickými kladivy, dle určení geotechnika a aktuálního stavu skalního masívu</t>
  </si>
  <si>
    <t xml:space="preserve">odstranění volných částí a bloků s odstraněním kořenového systému dle možností do mocnosti 35 cm; realizováno horolezeckým způsobem, vyškolenými pracovníky pomocí ručního nářadí či lokálně s pneumatickými kladivy, dle určení geotechnika a aktuálního stavu </t>
  </si>
  <si>
    <t xml:space="preserve">odstranění volných částí a bloků s odstraněním kořenového systému dle možností do mocnosti 50 cm; realizováno horolezeckým způsobem, vyškolenými pracovníky pomocí ručního nářadí či lokálně s pneumatickými kladivy, dle určení geotechnika a aktuálního stavu </t>
  </si>
  <si>
    <t xml:space="preserve">dolamování určených bloků, řízené odtěžení nestabilních bloků nad 0,5 m3 pomocí ručního nářadí, dle určení geotechnika a aktuálního stavu </t>
  </si>
  <si>
    <t xml:space="preserve">dolamování určených bloků, řízené odtěžení nestabilních bloků nad 0,5 m3 pomocí hydraulických klínů a pneumatických kladiv, dle určení geotechnika a aktuálního stavu </t>
  </si>
  <si>
    <t>geotextílie pro ochranu kolejového lože před jeho znečištěním materiálem vzniklým při sanačních pracích ve skalní stěně, včetně demontáže a likvidace geotextilie</t>
  </si>
  <si>
    <t>Vrty svis povrch do 350 mm hl. do 25m v hor V</t>
  </si>
  <si>
    <t>Dodání a osazení ocelových trubek 108/16 mm dl. 5 m</t>
  </si>
  <si>
    <t>vrty pro kotvení sloupů bariéry pomocí mikropilot, délka mikropilot se může změnit v závislosti na zastižených geologických podmínkách či požadavcích výrobce bariéry na kotvení sloupků</t>
  </si>
  <si>
    <t>dodání a osazení trubek mikropilot pro založení sloupů bariér, trubka hladká  vnější průměr 108 mm, tloušťka stěny 16 mm, délka mikropilot se může změnit v závislosti na zastižených geologických podmínkách či požadavcích výrobce bariéry na kotvení sloupků</t>
  </si>
  <si>
    <t xml:space="preserve">kompletní dodávka a instalace dynamické bariéry s parametry: maximální zachycená kinetická energie min. 2000 kJ, výška bariéry 6 m, max. prodloužení bariéry 5,25 m, zůstatková výška po impaktu &gt;70% nominální výšky, vzdálenost opěrných prvků 10 m, skládá se ze záchytné konstrukce, podpůrné k-ce, spojovacích prvků, příslušenství, brzdných prvků a základových prvků, konečná specifikace dodaná na stavbu se může v některých technických detailech řešit proti PDPS, doporučujeme konzultaci s projektantem </t>
  </si>
  <si>
    <t>směs do vrtů položky č. 17  v celkové délce 66 m x spotřeba 0,0115 m3/m + 0,201 m3 směsi pro kotevní prvky bariér (odborný předpoklad projektanta - může se lišit od typu kotevních prvků dle výrobce bariéry)</t>
  </si>
  <si>
    <t>Naložení suti a odtěženého horninového materiálu na staveništi na kolejové motorové vozidlo, skutečné množství může být jiné dle aktuálního stavu skalního svahu</t>
  </si>
  <si>
    <r>
      <t>očištění skal pol. č. 4 o ploše 825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mocnost zásahu 0,15 m + očištění skal pol. č. 5 o ploše 675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průměrná mocnost zásahu v určené ploše 0,2 m + očištění skal pol. č. 6 o ploše 600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průměrná mocnost zásahu v určené ploše 0,45 m + dolam pol. Č. 7 o objemu 19,4 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 xml:space="preserve"> + dolam pol. Č. 8 o objemu 6,9 m</t>
    </r>
    <r>
      <rPr>
        <vertAlign val="superscript"/>
        <sz val="9"/>
        <rFont val="Calibri"/>
        <family val="2"/>
        <charset val="238"/>
      </rPr>
      <t>3</t>
    </r>
  </si>
  <si>
    <t>odkopávky u paty svahu a obnova příkopu v km 33,003 - 33,147 (146 m) x šířka 0,7 m x hloubka 0,4 m, výkres E.1.5.2, zaokrouhlený výpočet</t>
  </si>
  <si>
    <t>dodání betonu a realizace betonových základů sloupů bariéry; betonová směs C 16/20, pytlovaná,  na místě připravená, podbetonávka základových desek sloupů bariéry, včetně zřízení bednění prvků základových patek</t>
  </si>
  <si>
    <t>dodání hmot a provedení injektáže mikropilot; hydraulická směs pro kotvení, plnivo do max. velikosti zrna 0,3 mm, směs je objemově stálá, má rychlý nárůst pevnosti, pevnost v tlaku po 28 dnech je 52 MPa, včetně injektáže kotevních prvků bariéry</t>
  </si>
  <si>
    <t>pol. č. 25: 0,15 t +  pol. č. 26: 0,26 t + pol. č. 27: 1,74 t</t>
  </si>
  <si>
    <t>Pletivo dvojzákrutové HZn, 50x2m, oko 6x8 cm, drát 2,7 mm, včetně montáže ve skalní stěně</t>
  </si>
  <si>
    <r>
      <t xml:space="preserve">sítě pro zajištění svahu; šestiúhelníkové pletivo s dvojím zákrutem a okem velikosti 60 x 80 mm, minimální tahová pevnost 450 MPa, drát sítě 2,2 mm, obvodový drát 2,7 m, antikorozní ochrana Galfan - slitina hliníku a zinku, délka a šířka pletiva dle možností výrobce; </t>
    </r>
    <r>
      <rPr>
        <b/>
        <sz val="9"/>
        <rFont val="Calibri"/>
        <family val="2"/>
        <charset val="238"/>
        <scheme val="minor"/>
      </rPr>
      <t>název položky odpovídá nabídce výrobků z roku 2011 (dnes již neprodejné)</t>
    </r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</si>
</sst>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MS Sans Serif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9"/>
      <name val="Calibri"/>
      <family val="2"/>
      <charset val="238"/>
    </font>
    <font>
      <vertAlign val="superscript"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8F8F8"/>
        <b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  <xf numFmtId="0" fontId="8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1" fillId="0" borderId="0"/>
    <xf numFmtId="0" fontId="1" fillId="0" borderId="0"/>
  </cellStyleXfs>
  <cellXfs count="78">
    <xf numFmtId="0" fontId="0" fillId="0" borderId="0" xfId="0"/>
    <xf numFmtId="0" fontId="4" fillId="3" borderId="12" xfId="3" applyFont="1" applyFill="1" applyBorder="1" applyAlignment="1">
      <alignment horizontal="center" vertical="center"/>
    </xf>
    <xf numFmtId="0" fontId="4" fillId="3" borderId="13" xfId="3" applyFont="1" applyFill="1" applyBorder="1"/>
    <xf numFmtId="0" fontId="4" fillId="3" borderId="14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/>
    </xf>
    <xf numFmtId="0" fontId="4" fillId="3" borderId="15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/>
    </xf>
    <xf numFmtId="0" fontId="5" fillId="3" borderId="19" xfId="3" applyFont="1" applyFill="1" applyBorder="1" applyAlignment="1">
      <alignment horizontal="center"/>
    </xf>
    <xf numFmtId="0" fontId="5" fillId="3" borderId="6" xfId="3" applyFont="1" applyFill="1" applyBorder="1" applyAlignment="1">
      <alignment horizontal="center"/>
    </xf>
    <xf numFmtId="0" fontId="5" fillId="3" borderId="7" xfId="3" applyFont="1" applyFill="1" applyBorder="1" applyAlignment="1">
      <alignment horizontal="center"/>
    </xf>
    <xf numFmtId="0" fontId="6" fillId="2" borderId="25" xfId="3" applyFont="1" applyFill="1" applyBorder="1" applyAlignment="1">
      <alignment vertical="center"/>
    </xf>
    <xf numFmtId="0" fontId="6" fillId="2" borderId="0" xfId="3" applyFont="1" applyFill="1" applyBorder="1" applyAlignment="1">
      <alignment vertical="center"/>
    </xf>
    <xf numFmtId="0" fontId="6" fillId="2" borderId="26" xfId="3" applyFont="1" applyFill="1" applyBorder="1" applyAlignment="1">
      <alignment vertical="center"/>
    </xf>
    <xf numFmtId="0" fontId="3" fillId="2" borderId="0" xfId="3" applyFont="1" applyFill="1" applyBorder="1"/>
    <xf numFmtId="0" fontId="3" fillId="2" borderId="25" xfId="3" applyFont="1" applyFill="1" applyBorder="1"/>
    <xf numFmtId="0" fontId="5" fillId="3" borderId="8" xfId="3" applyFont="1" applyFill="1" applyBorder="1" applyAlignment="1">
      <alignment horizontal="center"/>
    </xf>
    <xf numFmtId="0" fontId="0" fillId="0" borderId="0" xfId="0"/>
    <xf numFmtId="49" fontId="7" fillId="4" borderId="12" xfId="3" applyNumberFormat="1" applyFont="1" applyFill="1" applyBorder="1" applyProtection="1">
      <protection locked="0"/>
    </xf>
    <xf numFmtId="49" fontId="7" fillId="4" borderId="9" xfId="3" applyNumberFormat="1" applyFont="1" applyFill="1" applyBorder="1" applyProtection="1">
      <protection locked="0"/>
    </xf>
    <xf numFmtId="0" fontId="10" fillId="2" borderId="25" xfId="3" applyFont="1" applyFill="1" applyBorder="1"/>
    <xf numFmtId="4" fontId="0" fillId="0" borderId="0" xfId="0" applyNumberFormat="1"/>
    <xf numFmtId="0" fontId="14" fillId="0" borderId="0" xfId="0" applyFont="1" applyAlignment="1">
      <alignment horizontal="center" wrapText="1"/>
    </xf>
    <xf numFmtId="0" fontId="0" fillId="0" borderId="0" xfId="0" applyAlignment="1">
      <alignment horizontal="center" vertical="top" wrapText="1"/>
    </xf>
    <xf numFmtId="49" fontId="7" fillId="4" borderId="12" xfId="3" applyNumberFormat="1" applyFont="1" applyFill="1" applyBorder="1" applyProtection="1">
      <protection locked="0"/>
    </xf>
    <xf numFmtId="49" fontId="7" fillId="4" borderId="9" xfId="3" applyNumberFormat="1" applyFont="1" applyFill="1" applyBorder="1" applyProtection="1">
      <protection locked="0"/>
    </xf>
    <xf numFmtId="0" fontId="0" fillId="0" borderId="0" xfId="0"/>
    <xf numFmtId="0" fontId="0" fillId="0" borderId="0" xfId="0"/>
    <xf numFmtId="0" fontId="4" fillId="5" borderId="15" xfId="3" applyFont="1" applyFill="1" applyBorder="1" applyAlignment="1" applyProtection="1">
      <alignment horizontal="center" vertical="top"/>
      <protection locked="0"/>
    </xf>
    <xf numFmtId="0" fontId="4" fillId="5" borderId="2" xfId="5" applyFont="1" applyFill="1" applyBorder="1" applyAlignment="1">
      <alignment horizontal="center" vertical="top"/>
    </xf>
    <xf numFmtId="0" fontId="4" fillId="5" borderId="2" xfId="5" applyFont="1" applyFill="1" applyBorder="1" applyAlignment="1">
      <alignment vertical="top" wrapText="1"/>
    </xf>
    <xf numFmtId="4" fontId="4" fillId="5" borderId="2" xfId="5" applyNumberFormat="1" applyFont="1" applyFill="1" applyBorder="1" applyAlignment="1">
      <alignment horizontal="center" vertical="top" wrapText="1"/>
    </xf>
    <xf numFmtId="4" fontId="4" fillId="5" borderId="2" xfId="5" applyNumberFormat="1" applyFont="1" applyFill="1" applyBorder="1" applyAlignment="1" applyProtection="1">
      <alignment vertical="top" wrapText="1"/>
    </xf>
    <xf numFmtId="4" fontId="4" fillId="6" borderId="2" xfId="5" applyNumberFormat="1" applyFont="1" applyFill="1" applyBorder="1" applyAlignment="1" applyProtection="1">
      <alignment vertical="top" wrapText="1"/>
    </xf>
    <xf numFmtId="0" fontId="4" fillId="5" borderId="18" xfId="6" applyNumberFormat="1" applyFont="1" applyFill="1" applyBorder="1" applyAlignment="1" applyProtection="1">
      <alignment vertical="top" wrapText="1"/>
    </xf>
    <xf numFmtId="0" fontId="4" fillId="5" borderId="16" xfId="3" applyFont="1" applyFill="1" applyBorder="1" applyAlignment="1" applyProtection="1">
      <alignment horizontal="center" vertical="top"/>
      <protection locked="0"/>
    </xf>
    <xf numFmtId="0" fontId="4" fillId="5" borderId="1" xfId="5" applyFont="1" applyFill="1" applyBorder="1" applyAlignment="1">
      <alignment horizontal="center" vertical="top"/>
    </xf>
    <xf numFmtId="0" fontId="4" fillId="5" borderId="1" xfId="5" applyFont="1" applyFill="1" applyBorder="1" applyAlignment="1">
      <alignment vertical="top" wrapText="1"/>
    </xf>
    <xf numFmtId="4" fontId="4" fillId="5" borderId="1" xfId="5" applyNumberFormat="1" applyFont="1" applyFill="1" applyBorder="1" applyAlignment="1">
      <alignment horizontal="center" vertical="top" wrapText="1"/>
    </xf>
    <xf numFmtId="4" fontId="4" fillId="5" borderId="1" xfId="5" applyNumberFormat="1" applyFont="1" applyFill="1" applyBorder="1" applyAlignment="1" applyProtection="1">
      <alignment vertical="top" wrapText="1"/>
    </xf>
    <xf numFmtId="0" fontId="4" fillId="5" borderId="20" xfId="6" applyNumberFormat="1" applyFont="1" applyFill="1" applyBorder="1" applyAlignment="1" applyProtection="1">
      <alignment vertical="top" wrapText="1"/>
    </xf>
    <xf numFmtId="0" fontId="4" fillId="5" borderId="31" xfId="5" applyNumberFormat="1" applyFont="1" applyFill="1" applyBorder="1" applyAlignment="1" applyProtection="1">
      <alignment vertical="top" wrapText="1"/>
    </xf>
    <xf numFmtId="49" fontId="7" fillId="4" borderId="33" xfId="3" applyNumberFormat="1" applyFont="1" applyFill="1" applyBorder="1" applyProtection="1">
      <protection locked="0"/>
    </xf>
    <xf numFmtId="49" fontId="7" fillId="4" borderId="34" xfId="3" applyNumberFormat="1" applyFont="1" applyFill="1" applyBorder="1" applyProtection="1">
      <protection locked="0"/>
    </xf>
    <xf numFmtId="49" fontId="7" fillId="4" borderId="35" xfId="3" applyNumberFormat="1" applyFont="1" applyFill="1" applyBorder="1" applyProtection="1">
      <protection locked="0"/>
    </xf>
    <xf numFmtId="0" fontId="4" fillId="5" borderId="1" xfId="5" applyNumberFormat="1" applyFont="1" applyFill="1" applyBorder="1" applyAlignment="1" applyProtection="1">
      <alignment vertical="top" wrapText="1"/>
    </xf>
    <xf numFmtId="165" fontId="9" fillId="5" borderId="20" xfId="6" applyNumberFormat="1" applyFont="1" applyFill="1" applyBorder="1" applyAlignment="1" applyProtection="1">
      <alignment vertical="top" wrapText="1"/>
    </xf>
    <xf numFmtId="0" fontId="9" fillId="5" borderId="1" xfId="5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4" fillId="5" borderId="32" xfId="3" applyFont="1" applyFill="1" applyBorder="1" applyAlignment="1" applyProtection="1">
      <alignment horizontal="center" vertical="top"/>
      <protection locked="0"/>
    </xf>
    <xf numFmtId="0" fontId="4" fillId="5" borderId="7" xfId="5" applyFont="1" applyFill="1" applyBorder="1" applyAlignment="1">
      <alignment horizontal="center" vertical="top"/>
    </xf>
    <xf numFmtId="0" fontId="4" fillId="5" borderId="7" xfId="5" applyFont="1" applyFill="1" applyBorder="1" applyAlignment="1">
      <alignment vertical="top" wrapText="1"/>
    </xf>
    <xf numFmtId="4" fontId="4" fillId="5" borderId="7" xfId="5" applyNumberFormat="1" applyFont="1" applyFill="1" applyBorder="1" applyAlignment="1">
      <alignment horizontal="center" vertical="top" wrapText="1"/>
    </xf>
    <xf numFmtId="4" fontId="4" fillId="5" borderId="7" xfId="5" applyNumberFormat="1" applyFont="1" applyFill="1" applyBorder="1" applyAlignment="1" applyProtection="1">
      <alignment vertical="top" wrapText="1"/>
    </xf>
    <xf numFmtId="0" fontId="4" fillId="5" borderId="7" xfId="5" applyNumberFormat="1" applyFont="1" applyFill="1" applyBorder="1" applyAlignment="1" applyProtection="1">
      <alignment vertical="top" wrapText="1"/>
    </xf>
    <xf numFmtId="0" fontId="4" fillId="5" borderId="8" xfId="6" applyNumberFormat="1" applyFont="1" applyFill="1" applyBorder="1" applyAlignment="1" applyProtection="1">
      <alignment vertical="top" wrapText="1"/>
    </xf>
    <xf numFmtId="4" fontId="0" fillId="0" borderId="0" xfId="0" applyNumberFormat="1" applyFill="1"/>
    <xf numFmtId="49" fontId="7" fillId="4" borderId="17" xfId="3" applyNumberFormat="1" applyFont="1" applyFill="1" applyBorder="1" applyAlignment="1" applyProtection="1">
      <alignment horizontal="left"/>
      <protection locked="0"/>
    </xf>
    <xf numFmtId="49" fontId="7" fillId="4" borderId="23" xfId="3" applyNumberFormat="1" applyFont="1" applyFill="1" applyBorder="1" applyAlignment="1" applyProtection="1">
      <alignment horizontal="left"/>
      <protection locked="0"/>
    </xf>
    <xf numFmtId="49" fontId="7" fillId="4" borderId="24" xfId="3" applyNumberFormat="1" applyFont="1" applyFill="1" applyBorder="1" applyAlignment="1" applyProtection="1">
      <alignment horizontal="left"/>
      <protection locked="0"/>
    </xf>
    <xf numFmtId="0" fontId="6" fillId="2" borderId="28" xfId="3" applyFont="1" applyFill="1" applyBorder="1" applyAlignment="1">
      <alignment horizontal="center"/>
    </xf>
    <xf numFmtId="0" fontId="6" fillId="2" borderId="29" xfId="3" applyFont="1" applyFill="1" applyBorder="1" applyAlignment="1">
      <alignment horizontal="center"/>
    </xf>
    <xf numFmtId="0" fontId="6" fillId="2" borderId="30" xfId="3" applyFont="1" applyFill="1" applyBorder="1" applyAlignment="1">
      <alignment horizont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10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0" fontId="4" fillId="3" borderId="18" xfId="3" applyFont="1" applyFill="1" applyBorder="1" applyAlignment="1">
      <alignment horizontal="center" vertical="center" wrapText="1"/>
    </xf>
    <xf numFmtId="0" fontId="4" fillId="3" borderId="9" xfId="3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49" fontId="7" fillId="2" borderId="0" xfId="3" applyNumberFormat="1" applyFont="1" applyFill="1" applyBorder="1" applyAlignment="1" applyProtection="1">
      <alignment horizontal="left"/>
      <protection locked="0"/>
    </xf>
    <xf numFmtId="49" fontId="7" fillId="2" borderId="26" xfId="3" applyNumberFormat="1" applyFont="1" applyFill="1" applyBorder="1" applyAlignment="1" applyProtection="1">
      <alignment horizontal="left"/>
      <protection locked="0"/>
    </xf>
    <xf numFmtId="49" fontId="7" fillId="2" borderId="21" xfId="3" applyNumberFormat="1" applyFont="1" applyFill="1" applyBorder="1" applyAlignment="1" applyProtection="1">
      <alignment horizontal="left"/>
      <protection locked="0"/>
    </xf>
    <xf numFmtId="49" fontId="7" fillId="2" borderId="27" xfId="3" applyNumberFormat="1" applyFont="1" applyFill="1" applyBorder="1" applyAlignment="1" applyProtection="1">
      <alignment horizontal="left"/>
      <protection locked="0"/>
    </xf>
    <xf numFmtId="0" fontId="4" fillId="3" borderId="22" xfId="3" applyFont="1" applyFill="1" applyBorder="1" applyAlignment="1">
      <alignment horizontal="center" vertical="center" wrapText="1"/>
    </xf>
    <xf numFmtId="0" fontId="4" fillId="3" borderId="23" xfId="3" applyFont="1" applyFill="1" applyBorder="1" applyAlignment="1">
      <alignment horizontal="center" vertical="center" wrapText="1"/>
    </xf>
    <xf numFmtId="0" fontId="4" fillId="3" borderId="24" xfId="3" applyFont="1" applyFill="1" applyBorder="1" applyAlignment="1">
      <alignment horizontal="center" vertical="center" wrapText="1"/>
    </xf>
  </cellXfs>
  <cellStyles count="13">
    <cellStyle name="čárky 2" xfId="2"/>
    <cellStyle name="Excel Built-in Currency" xfId="6"/>
    <cellStyle name="Excel Built-in Normal" xfId="5"/>
    <cellStyle name="Excel Built-in Normal 2" xfId="9"/>
    <cellStyle name="normální" xfId="0" builtinId="0"/>
    <cellStyle name="normální 2" xfId="1"/>
    <cellStyle name="normální 2 2" xfId="10"/>
    <cellStyle name="normální 3" xfId="7"/>
    <cellStyle name="normální 4" xfId="8"/>
    <cellStyle name="normální 4 2" xfId="12"/>
    <cellStyle name="normální 5" xfId="1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8F8F8"/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6"/>
  <sheetViews>
    <sheetView tabSelected="1" zoomScaleNormal="100" workbookViewId="0">
      <selection activeCell="C10" sqref="C10"/>
    </sheetView>
  </sheetViews>
  <sheetFormatPr defaultRowHeight="15"/>
  <cols>
    <col min="1" max="1" width="5.7109375" customWidth="1"/>
    <col min="2" max="2" width="10.7109375" customWidth="1"/>
    <col min="3" max="3" width="35.7109375" customWidth="1"/>
    <col min="4" max="4" width="5.7109375" customWidth="1"/>
    <col min="5" max="5" width="8.7109375" customWidth="1"/>
    <col min="6" max="10" width="12.7109375" customWidth="1"/>
    <col min="11" max="11" width="35.7109375" customWidth="1"/>
    <col min="12" max="12" width="47.5703125" customWidth="1"/>
  </cols>
  <sheetData>
    <row r="1" spans="1:14" ht="19.5" thickBot="1">
      <c r="A1" s="59" t="s">
        <v>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4" s="16" customFormat="1" ht="18.75">
      <c r="A2" s="10" t="s">
        <v>98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1:14" s="16" customFormat="1" ht="15" customHeight="1">
      <c r="A3" s="19" t="s">
        <v>0</v>
      </c>
      <c r="B3" s="13"/>
      <c r="C3" s="71" t="s">
        <v>97</v>
      </c>
      <c r="D3" s="71"/>
      <c r="E3" s="71"/>
      <c r="F3" s="71"/>
      <c r="G3" s="71"/>
      <c r="H3" s="71"/>
      <c r="I3" s="71"/>
      <c r="J3" s="71"/>
      <c r="K3" s="71"/>
      <c r="L3" s="72"/>
    </row>
    <row r="4" spans="1:14" ht="15" customHeight="1" thickBot="1">
      <c r="A4" s="14"/>
      <c r="B4" s="13"/>
      <c r="C4" s="73"/>
      <c r="D4" s="73"/>
      <c r="E4" s="73"/>
      <c r="F4" s="73"/>
      <c r="G4" s="73"/>
      <c r="H4" s="73"/>
      <c r="I4" s="73"/>
      <c r="J4" s="73"/>
      <c r="K4" s="73"/>
      <c r="L4" s="74"/>
    </row>
    <row r="5" spans="1:14" ht="18.75" customHeight="1" thickBot="1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7"/>
    </row>
    <row r="6" spans="1:14" ht="12" customHeight="1">
      <c r="A6" s="1" t="s">
        <v>1</v>
      </c>
      <c r="B6" s="2"/>
      <c r="C6" s="62" t="s">
        <v>6</v>
      </c>
      <c r="D6" s="68" t="s">
        <v>17</v>
      </c>
      <c r="E6" s="68" t="s">
        <v>23</v>
      </c>
      <c r="F6" s="68" t="s">
        <v>20</v>
      </c>
      <c r="G6" s="68" t="s">
        <v>18</v>
      </c>
      <c r="H6" s="68" t="s">
        <v>21</v>
      </c>
      <c r="I6" s="68" t="s">
        <v>19</v>
      </c>
      <c r="J6" s="68" t="s">
        <v>22</v>
      </c>
      <c r="K6" s="62" t="s">
        <v>14</v>
      </c>
      <c r="L6" s="65" t="s">
        <v>16</v>
      </c>
    </row>
    <row r="7" spans="1:14" ht="12" customHeight="1">
      <c r="A7" s="3" t="s">
        <v>2</v>
      </c>
      <c r="B7" s="4" t="s">
        <v>3</v>
      </c>
      <c r="C7" s="63"/>
      <c r="D7" s="69"/>
      <c r="E7" s="69"/>
      <c r="F7" s="69"/>
      <c r="G7" s="69"/>
      <c r="H7" s="69"/>
      <c r="I7" s="69"/>
      <c r="J7" s="69"/>
      <c r="K7" s="63"/>
      <c r="L7" s="66"/>
    </row>
    <row r="8" spans="1:14" ht="12" customHeight="1">
      <c r="A8" s="5" t="s">
        <v>4</v>
      </c>
      <c r="B8" s="6" t="s">
        <v>5</v>
      </c>
      <c r="C8" s="64"/>
      <c r="D8" s="70"/>
      <c r="E8" s="70"/>
      <c r="F8" s="70"/>
      <c r="G8" s="70"/>
      <c r="H8" s="70"/>
      <c r="I8" s="70"/>
      <c r="J8" s="70"/>
      <c r="K8" s="64"/>
      <c r="L8" s="67"/>
    </row>
    <row r="9" spans="1:14" ht="12" customHeight="1" thickBot="1">
      <c r="A9" s="7"/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9">
        <v>15</v>
      </c>
      <c r="L9" s="15">
        <v>16</v>
      </c>
    </row>
    <row r="10" spans="1:14" ht="15" customHeight="1" thickBot="1">
      <c r="A10" s="41" t="s">
        <v>15</v>
      </c>
      <c r="B10" s="42"/>
      <c r="C10" s="42" t="s">
        <v>53</v>
      </c>
      <c r="D10" s="42"/>
      <c r="E10" s="42"/>
      <c r="F10" s="42"/>
      <c r="G10" s="42"/>
      <c r="H10" s="42"/>
      <c r="I10" s="42"/>
      <c r="J10" s="42"/>
      <c r="K10" s="42"/>
      <c r="L10" s="43"/>
    </row>
    <row r="11" spans="1:14" s="16" customFormat="1" ht="48">
      <c r="A11" s="27">
        <v>1</v>
      </c>
      <c r="B11" s="28" t="s">
        <v>29</v>
      </c>
      <c r="C11" s="29" t="s">
        <v>30</v>
      </c>
      <c r="D11" s="30" t="s">
        <v>7</v>
      </c>
      <c r="E11" s="38">
        <v>1650</v>
      </c>
      <c r="F11" s="31"/>
      <c r="G11" s="31">
        <f>E11*F11</f>
        <v>0</v>
      </c>
      <c r="H11" s="31"/>
      <c r="I11" s="31">
        <f>H11*E11</f>
        <v>0</v>
      </c>
      <c r="J11" s="31">
        <f>I11+G11</f>
        <v>0</v>
      </c>
      <c r="K11" s="32" t="s">
        <v>133</v>
      </c>
      <c r="L11" s="33" t="s">
        <v>101</v>
      </c>
      <c r="N11" s="20"/>
    </row>
    <row r="12" spans="1:14" s="16" customFormat="1" ht="84">
      <c r="A12" s="34">
        <v>2</v>
      </c>
      <c r="B12" s="35" t="s">
        <v>31</v>
      </c>
      <c r="C12" s="36" t="s">
        <v>32</v>
      </c>
      <c r="D12" s="37" t="s">
        <v>7</v>
      </c>
      <c r="E12" s="38">
        <v>1072.5</v>
      </c>
      <c r="F12" s="38"/>
      <c r="G12" s="38">
        <f>E12*F12</f>
        <v>0</v>
      </c>
      <c r="H12" s="38"/>
      <c r="I12" s="38">
        <f>H12*E12</f>
        <v>0</v>
      </c>
      <c r="J12" s="38">
        <f>I12+G12</f>
        <v>0</v>
      </c>
      <c r="K12" s="32" t="s">
        <v>134</v>
      </c>
      <c r="L12" s="39" t="s">
        <v>100</v>
      </c>
      <c r="N12" s="20"/>
    </row>
    <row r="13" spans="1:14" s="16" customFormat="1" ht="24">
      <c r="A13" s="34">
        <v>3</v>
      </c>
      <c r="B13" s="35" t="s">
        <v>24</v>
      </c>
      <c r="C13" s="36" t="s">
        <v>33</v>
      </c>
      <c r="D13" s="37" t="s">
        <v>34</v>
      </c>
      <c r="E13" s="38">
        <v>25</v>
      </c>
      <c r="F13" s="38"/>
      <c r="G13" s="38">
        <f t="shared" ref="G13:G21" si="0">E13*F13</f>
        <v>0</v>
      </c>
      <c r="H13" s="38"/>
      <c r="I13" s="38">
        <f t="shared" ref="I13:I21" si="1">H13*E13</f>
        <v>0</v>
      </c>
      <c r="J13" s="38">
        <f t="shared" ref="J13" si="2">I13+G13</f>
        <v>0</v>
      </c>
      <c r="K13" s="40" t="s">
        <v>155</v>
      </c>
      <c r="L13" s="39" t="s">
        <v>27</v>
      </c>
      <c r="N13" s="20"/>
    </row>
    <row r="14" spans="1:14" s="16" customFormat="1" ht="72">
      <c r="A14" s="34">
        <v>4</v>
      </c>
      <c r="B14" s="35" t="s">
        <v>35</v>
      </c>
      <c r="C14" s="36" t="s">
        <v>25</v>
      </c>
      <c r="D14" s="37" t="s">
        <v>7</v>
      </c>
      <c r="E14" s="38">
        <v>825</v>
      </c>
      <c r="F14" s="38"/>
      <c r="G14" s="38">
        <f t="shared" si="0"/>
        <v>0</v>
      </c>
      <c r="H14" s="38"/>
      <c r="I14" s="38">
        <f t="shared" si="1"/>
        <v>0</v>
      </c>
      <c r="J14" s="38">
        <f t="shared" ref="J14:J25" si="3">I14+G14</f>
        <v>0</v>
      </c>
      <c r="K14" s="40" t="s">
        <v>136</v>
      </c>
      <c r="L14" s="39" t="s">
        <v>167</v>
      </c>
      <c r="N14" s="20"/>
    </row>
    <row r="15" spans="1:14" s="16" customFormat="1" ht="72">
      <c r="A15" s="34">
        <v>5</v>
      </c>
      <c r="B15" s="35" t="s">
        <v>36</v>
      </c>
      <c r="C15" s="36" t="s">
        <v>26</v>
      </c>
      <c r="D15" s="37" t="s">
        <v>7</v>
      </c>
      <c r="E15" s="38">
        <v>675</v>
      </c>
      <c r="F15" s="38"/>
      <c r="G15" s="38">
        <f t="shared" si="0"/>
        <v>0</v>
      </c>
      <c r="H15" s="38"/>
      <c r="I15" s="38">
        <f t="shared" si="1"/>
        <v>0</v>
      </c>
      <c r="J15" s="38">
        <f t="shared" si="3"/>
        <v>0</v>
      </c>
      <c r="K15" s="40" t="s">
        <v>135</v>
      </c>
      <c r="L15" s="39" t="s">
        <v>168</v>
      </c>
      <c r="N15" s="20"/>
    </row>
    <row r="16" spans="1:14" s="16" customFormat="1" ht="72">
      <c r="A16" s="34">
        <v>6</v>
      </c>
      <c r="B16" s="35" t="s">
        <v>37</v>
      </c>
      <c r="C16" s="36" t="s">
        <v>38</v>
      </c>
      <c r="D16" s="37" t="s">
        <v>7</v>
      </c>
      <c r="E16" s="38">
        <v>600</v>
      </c>
      <c r="F16" s="38"/>
      <c r="G16" s="38">
        <f t="shared" si="0"/>
        <v>0</v>
      </c>
      <c r="H16" s="38"/>
      <c r="I16" s="38">
        <f t="shared" si="1"/>
        <v>0</v>
      </c>
      <c r="J16" s="38">
        <f t="shared" si="3"/>
        <v>0</v>
      </c>
      <c r="K16" s="40" t="s">
        <v>137</v>
      </c>
      <c r="L16" s="39" t="s">
        <v>169</v>
      </c>
      <c r="N16" s="20"/>
    </row>
    <row r="17" spans="1:14" s="16" customFormat="1" ht="38.25">
      <c r="A17" s="34">
        <v>7</v>
      </c>
      <c r="B17" s="35" t="s">
        <v>31</v>
      </c>
      <c r="C17" s="36" t="s">
        <v>39</v>
      </c>
      <c r="D17" s="37" t="s">
        <v>12</v>
      </c>
      <c r="E17" s="38">
        <v>19.399999999999999</v>
      </c>
      <c r="F17" s="38"/>
      <c r="G17" s="38">
        <f t="shared" si="0"/>
        <v>0</v>
      </c>
      <c r="H17" s="38"/>
      <c r="I17" s="38">
        <f t="shared" si="1"/>
        <v>0</v>
      </c>
      <c r="J17" s="38">
        <f t="shared" si="3"/>
        <v>0</v>
      </c>
      <c r="K17" s="40" t="s">
        <v>130</v>
      </c>
      <c r="L17" s="39" t="s">
        <v>170</v>
      </c>
      <c r="N17" s="55"/>
    </row>
    <row r="18" spans="1:14" s="16" customFormat="1" ht="48">
      <c r="A18" s="34">
        <v>8</v>
      </c>
      <c r="B18" s="35" t="s">
        <v>40</v>
      </c>
      <c r="C18" s="36" t="s">
        <v>41</v>
      </c>
      <c r="D18" s="37" t="s">
        <v>12</v>
      </c>
      <c r="E18" s="38">
        <v>6.9</v>
      </c>
      <c r="F18" s="38"/>
      <c r="G18" s="38">
        <f t="shared" si="0"/>
        <v>0</v>
      </c>
      <c r="H18" s="38"/>
      <c r="I18" s="38">
        <f t="shared" si="1"/>
        <v>0</v>
      </c>
      <c r="J18" s="38">
        <f t="shared" si="3"/>
        <v>0</v>
      </c>
      <c r="K18" s="40" t="s">
        <v>156</v>
      </c>
      <c r="L18" s="39" t="s">
        <v>171</v>
      </c>
      <c r="N18" s="55"/>
    </row>
    <row r="19" spans="1:14" s="16" customFormat="1" ht="60">
      <c r="A19" s="34">
        <v>9</v>
      </c>
      <c r="B19" s="35" t="s">
        <v>42</v>
      </c>
      <c r="C19" s="36" t="s">
        <v>43</v>
      </c>
      <c r="D19" s="37" t="s">
        <v>7</v>
      </c>
      <c r="E19" s="38">
        <v>350</v>
      </c>
      <c r="F19" s="38"/>
      <c r="G19" s="38">
        <f t="shared" si="0"/>
        <v>0</v>
      </c>
      <c r="H19" s="38"/>
      <c r="I19" s="38">
        <f t="shared" si="1"/>
        <v>0</v>
      </c>
      <c r="J19" s="38">
        <f t="shared" si="3"/>
        <v>0</v>
      </c>
      <c r="K19" s="44" t="s">
        <v>126</v>
      </c>
      <c r="L19" s="39" t="s">
        <v>157</v>
      </c>
      <c r="N19" s="20"/>
    </row>
    <row r="20" spans="1:14" s="16" customFormat="1" ht="38.25">
      <c r="A20" s="34">
        <v>10</v>
      </c>
      <c r="B20" s="35" t="s">
        <v>44</v>
      </c>
      <c r="C20" s="36" t="s">
        <v>45</v>
      </c>
      <c r="D20" s="37" t="s">
        <v>7</v>
      </c>
      <c r="E20" s="38">
        <v>3500</v>
      </c>
      <c r="F20" s="38"/>
      <c r="G20" s="38">
        <f t="shared" si="0"/>
        <v>0</v>
      </c>
      <c r="H20" s="38"/>
      <c r="I20" s="38">
        <f t="shared" si="1"/>
        <v>0</v>
      </c>
      <c r="J20" s="38">
        <f t="shared" si="3"/>
        <v>0</v>
      </c>
      <c r="K20" s="44" t="s">
        <v>158</v>
      </c>
      <c r="L20" s="39" t="s">
        <v>99</v>
      </c>
      <c r="N20" s="20"/>
    </row>
    <row r="21" spans="1:14" s="16" customFormat="1" ht="36">
      <c r="A21" s="34">
        <v>11</v>
      </c>
      <c r="B21" s="35" t="s">
        <v>46</v>
      </c>
      <c r="C21" s="36" t="s">
        <v>47</v>
      </c>
      <c r="D21" s="37" t="s">
        <v>7</v>
      </c>
      <c r="E21" s="38">
        <v>350</v>
      </c>
      <c r="F21" s="38"/>
      <c r="G21" s="38">
        <f t="shared" si="0"/>
        <v>0</v>
      </c>
      <c r="H21" s="38"/>
      <c r="I21" s="38">
        <f t="shared" si="1"/>
        <v>0</v>
      </c>
      <c r="J21" s="38">
        <f t="shared" si="3"/>
        <v>0</v>
      </c>
      <c r="K21" s="44" t="s">
        <v>159</v>
      </c>
      <c r="L21" s="39" t="s">
        <v>160</v>
      </c>
      <c r="N21" s="20"/>
    </row>
    <row r="22" spans="1:14" s="16" customFormat="1" ht="24">
      <c r="A22" s="34">
        <v>12</v>
      </c>
      <c r="B22" s="35" t="s">
        <v>48</v>
      </c>
      <c r="C22" s="36" t="s">
        <v>49</v>
      </c>
      <c r="D22" s="37" t="s">
        <v>50</v>
      </c>
      <c r="E22" s="38">
        <v>150</v>
      </c>
      <c r="F22" s="38"/>
      <c r="G22" s="38">
        <f t="shared" ref="G22:G25" si="4">E22*F22</f>
        <v>0</v>
      </c>
      <c r="H22" s="38"/>
      <c r="I22" s="38">
        <f t="shared" ref="I22:I25" si="5">H22*E22</f>
        <v>0</v>
      </c>
      <c r="J22" s="38">
        <f t="shared" si="3"/>
        <v>0</v>
      </c>
      <c r="K22" s="44" t="s">
        <v>129</v>
      </c>
      <c r="L22" s="39" t="s">
        <v>128</v>
      </c>
      <c r="N22" s="55"/>
    </row>
    <row r="23" spans="1:14" s="16" customFormat="1" ht="36.75" thickBot="1">
      <c r="A23" s="34">
        <v>13</v>
      </c>
      <c r="B23" s="35" t="s">
        <v>51</v>
      </c>
      <c r="C23" s="36" t="s">
        <v>52</v>
      </c>
      <c r="D23" s="37" t="s">
        <v>7</v>
      </c>
      <c r="E23" s="38">
        <v>228</v>
      </c>
      <c r="F23" s="38"/>
      <c r="G23" s="38">
        <f t="shared" si="4"/>
        <v>0</v>
      </c>
      <c r="H23" s="38"/>
      <c r="I23" s="38">
        <f t="shared" si="5"/>
        <v>0</v>
      </c>
      <c r="J23" s="38">
        <f t="shared" si="3"/>
        <v>0</v>
      </c>
      <c r="K23" s="44" t="s">
        <v>127</v>
      </c>
      <c r="L23" s="39" t="s">
        <v>172</v>
      </c>
      <c r="N23" s="20"/>
    </row>
    <row r="24" spans="1:14" s="16" customFormat="1" ht="15" customHeight="1">
      <c r="A24" s="17" t="s">
        <v>15</v>
      </c>
      <c r="B24" s="18"/>
      <c r="C24" s="56" t="s">
        <v>54</v>
      </c>
      <c r="D24" s="57"/>
      <c r="E24" s="57"/>
      <c r="F24" s="57"/>
      <c r="G24" s="57"/>
      <c r="H24" s="57"/>
      <c r="I24" s="57"/>
      <c r="J24" s="57"/>
      <c r="K24" s="57"/>
      <c r="L24" s="58"/>
    </row>
    <row r="25" spans="1:14" s="16" customFormat="1" ht="48">
      <c r="A25" s="34">
        <v>15</v>
      </c>
      <c r="B25" s="35" t="s">
        <v>55</v>
      </c>
      <c r="C25" s="36" t="s">
        <v>161</v>
      </c>
      <c r="D25" s="37" t="s">
        <v>12</v>
      </c>
      <c r="E25" s="38">
        <v>3.5</v>
      </c>
      <c r="F25" s="38"/>
      <c r="G25" s="38">
        <f t="shared" si="4"/>
        <v>0</v>
      </c>
      <c r="H25" s="38"/>
      <c r="I25" s="38">
        <f t="shared" si="5"/>
        <v>0</v>
      </c>
      <c r="J25" s="38">
        <f t="shared" si="3"/>
        <v>0</v>
      </c>
      <c r="K25" s="40" t="s">
        <v>124</v>
      </c>
      <c r="L25" s="39" t="s">
        <v>111</v>
      </c>
    </row>
    <row r="26" spans="1:14" s="16" customFormat="1" ht="26.25">
      <c r="A26" s="34">
        <v>16</v>
      </c>
      <c r="B26" s="35" t="s">
        <v>56</v>
      </c>
      <c r="C26" s="36" t="s">
        <v>57</v>
      </c>
      <c r="D26" s="37" t="s">
        <v>12</v>
      </c>
      <c r="E26" s="38">
        <v>3.5</v>
      </c>
      <c r="F26" s="38"/>
      <c r="G26" s="38">
        <f t="shared" ref="G26" si="6">E26*F26</f>
        <v>0</v>
      </c>
      <c r="H26" s="38"/>
      <c r="I26" s="38">
        <f t="shared" ref="I26" si="7">H26*E26</f>
        <v>0</v>
      </c>
      <c r="J26" s="38">
        <f t="shared" ref="J26:J33" si="8">I26+G26</f>
        <v>0</v>
      </c>
      <c r="K26" s="40" t="s">
        <v>125</v>
      </c>
      <c r="L26" s="39" t="s">
        <v>112</v>
      </c>
    </row>
    <row r="27" spans="1:14" s="16" customFormat="1" ht="48">
      <c r="A27" s="34">
        <v>17</v>
      </c>
      <c r="B27" s="35" t="s">
        <v>58</v>
      </c>
      <c r="C27" s="36" t="s">
        <v>173</v>
      </c>
      <c r="D27" s="37" t="s">
        <v>13</v>
      </c>
      <c r="E27" s="38">
        <v>66</v>
      </c>
      <c r="F27" s="38"/>
      <c r="G27" s="38">
        <f t="shared" ref="G27:G31" si="9">E27*F27</f>
        <v>0</v>
      </c>
      <c r="H27" s="38"/>
      <c r="I27" s="38">
        <f t="shared" ref="I27:I31" si="10">H27*E27</f>
        <v>0</v>
      </c>
      <c r="J27" s="38">
        <f t="shared" si="8"/>
        <v>0</v>
      </c>
      <c r="K27" s="40" t="s">
        <v>131</v>
      </c>
      <c r="L27" s="39" t="s">
        <v>175</v>
      </c>
    </row>
    <row r="28" spans="1:14" s="16" customFormat="1" ht="60">
      <c r="A28" s="34">
        <v>18</v>
      </c>
      <c r="B28" s="35" t="s">
        <v>59</v>
      </c>
      <c r="C28" s="36" t="s">
        <v>174</v>
      </c>
      <c r="D28" s="37" t="s">
        <v>11</v>
      </c>
      <c r="E28" s="38">
        <v>2.4</v>
      </c>
      <c r="F28" s="38"/>
      <c r="G28" s="38">
        <f t="shared" si="9"/>
        <v>0</v>
      </c>
      <c r="H28" s="38"/>
      <c r="I28" s="38">
        <f t="shared" si="10"/>
        <v>0</v>
      </c>
      <c r="J28" s="38">
        <f t="shared" si="8"/>
        <v>0</v>
      </c>
      <c r="K28" s="40" t="s">
        <v>132</v>
      </c>
      <c r="L28" s="39" t="s">
        <v>176</v>
      </c>
    </row>
    <row r="29" spans="1:14" s="16" customFormat="1" ht="120">
      <c r="A29" s="34">
        <v>19</v>
      </c>
      <c r="B29" s="35" t="s">
        <v>60</v>
      </c>
      <c r="C29" s="36" t="s">
        <v>61</v>
      </c>
      <c r="D29" s="37" t="s">
        <v>7</v>
      </c>
      <c r="E29" s="38">
        <v>600</v>
      </c>
      <c r="F29" s="38"/>
      <c r="G29" s="38">
        <f t="shared" si="9"/>
        <v>0</v>
      </c>
      <c r="H29" s="38"/>
      <c r="I29" s="38">
        <f t="shared" si="10"/>
        <v>0</v>
      </c>
      <c r="J29" s="38">
        <f t="shared" si="8"/>
        <v>0</v>
      </c>
      <c r="K29" s="40" t="s">
        <v>115</v>
      </c>
      <c r="L29" s="39" t="s">
        <v>177</v>
      </c>
      <c r="N29" s="21"/>
    </row>
    <row r="30" spans="1:14" s="16" customFormat="1" ht="36">
      <c r="A30" s="34">
        <v>20</v>
      </c>
      <c r="B30" s="35" t="s">
        <v>62</v>
      </c>
      <c r="C30" s="36" t="s">
        <v>166</v>
      </c>
      <c r="D30" s="37" t="s">
        <v>63</v>
      </c>
      <c r="E30" s="38">
        <v>240</v>
      </c>
      <c r="F30" s="38"/>
      <c r="G30" s="38">
        <f t="shared" si="9"/>
        <v>0</v>
      </c>
      <c r="H30" s="38"/>
      <c r="I30" s="38">
        <f t="shared" si="10"/>
        <v>0</v>
      </c>
      <c r="J30" s="38">
        <f t="shared" si="8"/>
        <v>0</v>
      </c>
      <c r="K30" s="40" t="s">
        <v>117</v>
      </c>
      <c r="L30" s="39" t="s">
        <v>116</v>
      </c>
    </row>
    <row r="31" spans="1:14" s="16" customFormat="1" ht="48">
      <c r="A31" s="34">
        <v>21</v>
      </c>
      <c r="B31" s="35" t="s">
        <v>64</v>
      </c>
      <c r="C31" s="36" t="s">
        <v>65</v>
      </c>
      <c r="D31" s="37" t="s">
        <v>12</v>
      </c>
      <c r="E31" s="38">
        <v>4.2</v>
      </c>
      <c r="F31" s="38"/>
      <c r="G31" s="38">
        <f t="shared" si="9"/>
        <v>0</v>
      </c>
      <c r="H31" s="38"/>
      <c r="I31" s="38">
        <f t="shared" si="10"/>
        <v>0</v>
      </c>
      <c r="J31" s="38">
        <f t="shared" si="8"/>
        <v>0</v>
      </c>
      <c r="K31" s="40" t="s">
        <v>119</v>
      </c>
      <c r="L31" s="39" t="s">
        <v>182</v>
      </c>
    </row>
    <row r="32" spans="1:14" s="16" customFormat="1" ht="60">
      <c r="A32" s="34">
        <v>22</v>
      </c>
      <c r="B32" s="35" t="s">
        <v>66</v>
      </c>
      <c r="C32" s="36" t="s">
        <v>67</v>
      </c>
      <c r="D32" s="37" t="s">
        <v>12</v>
      </c>
      <c r="E32" s="38">
        <v>0.96</v>
      </c>
      <c r="F32" s="38"/>
      <c r="G32" s="38">
        <f t="shared" ref="G32:G33" si="11">E32*F32</f>
        <v>0</v>
      </c>
      <c r="H32" s="38"/>
      <c r="I32" s="38">
        <f t="shared" ref="I32:I33" si="12">H32*E32</f>
        <v>0</v>
      </c>
      <c r="J32" s="38">
        <f t="shared" si="8"/>
        <v>0</v>
      </c>
      <c r="K32" s="40" t="s">
        <v>178</v>
      </c>
      <c r="L32" s="39" t="s">
        <v>183</v>
      </c>
    </row>
    <row r="33" spans="1:15" s="16" customFormat="1" ht="24.75" thickBot="1">
      <c r="A33" s="34">
        <v>23</v>
      </c>
      <c r="B33" s="35" t="s">
        <v>68</v>
      </c>
      <c r="C33" s="36" t="s">
        <v>69</v>
      </c>
      <c r="D33" s="37" t="s">
        <v>63</v>
      </c>
      <c r="E33" s="38">
        <v>13.2</v>
      </c>
      <c r="F33" s="38"/>
      <c r="G33" s="38">
        <f t="shared" si="11"/>
        <v>0</v>
      </c>
      <c r="H33" s="38"/>
      <c r="I33" s="38">
        <f t="shared" si="12"/>
        <v>0</v>
      </c>
      <c r="J33" s="38">
        <f t="shared" si="8"/>
        <v>0</v>
      </c>
      <c r="K33" s="40" t="s">
        <v>118</v>
      </c>
      <c r="L33" s="39" t="s">
        <v>110</v>
      </c>
    </row>
    <row r="34" spans="1:15" s="16" customFormat="1" ht="15" customHeight="1">
      <c r="A34" s="17" t="s">
        <v>15</v>
      </c>
      <c r="B34" s="18"/>
      <c r="C34" s="56" t="s">
        <v>70</v>
      </c>
      <c r="D34" s="57"/>
      <c r="E34" s="57"/>
      <c r="F34" s="57"/>
      <c r="G34" s="57"/>
      <c r="H34" s="57"/>
      <c r="I34" s="57"/>
      <c r="J34" s="57"/>
      <c r="K34" s="57"/>
      <c r="L34" s="58"/>
    </row>
    <row r="35" spans="1:15" s="16" customFormat="1" ht="36">
      <c r="A35" s="34">
        <v>24</v>
      </c>
      <c r="B35" s="35" t="s">
        <v>71</v>
      </c>
      <c r="C35" s="36" t="s">
        <v>72</v>
      </c>
      <c r="D35" s="37" t="s">
        <v>13</v>
      </c>
      <c r="E35" s="38">
        <v>334.33</v>
      </c>
      <c r="F35" s="38"/>
      <c r="G35" s="38">
        <f t="shared" ref="G35" si="13">E35*F35</f>
        <v>0</v>
      </c>
      <c r="H35" s="38"/>
      <c r="I35" s="38">
        <f t="shared" ref="I35" si="14">H35*E35</f>
        <v>0</v>
      </c>
      <c r="J35" s="38">
        <f t="shared" ref="J35" si="15">I35+G35</f>
        <v>0</v>
      </c>
      <c r="K35" s="44" t="s">
        <v>107</v>
      </c>
      <c r="L35" s="39" t="s">
        <v>108</v>
      </c>
    </row>
    <row r="36" spans="1:15" s="16" customFormat="1" ht="108">
      <c r="A36" s="34">
        <v>25</v>
      </c>
      <c r="B36" s="35" t="s">
        <v>73</v>
      </c>
      <c r="C36" s="36" t="s">
        <v>74</v>
      </c>
      <c r="D36" s="37" t="s">
        <v>8</v>
      </c>
      <c r="E36" s="38">
        <v>63</v>
      </c>
      <c r="F36" s="38"/>
      <c r="G36" s="38">
        <f t="shared" ref="G36:G39" si="16">E36*F36</f>
        <v>0</v>
      </c>
      <c r="H36" s="38"/>
      <c r="I36" s="38">
        <f t="shared" ref="I36:I39" si="17">H36*E36</f>
        <v>0</v>
      </c>
      <c r="J36" s="38">
        <f t="shared" ref="J36:J39" si="18">I36+G36</f>
        <v>0</v>
      </c>
      <c r="K36" s="44" t="s">
        <v>120</v>
      </c>
      <c r="L36" s="39" t="s">
        <v>162</v>
      </c>
      <c r="N36" s="47"/>
      <c r="O36" s="20"/>
    </row>
    <row r="37" spans="1:15" s="16" customFormat="1" ht="48">
      <c r="A37" s="34">
        <v>26</v>
      </c>
      <c r="B37" s="35" t="s">
        <v>73</v>
      </c>
      <c r="C37" s="36" t="s">
        <v>75</v>
      </c>
      <c r="D37" s="37" t="s">
        <v>8</v>
      </c>
      <c r="E37" s="38">
        <v>84</v>
      </c>
      <c r="F37" s="38"/>
      <c r="G37" s="38">
        <f t="shared" si="16"/>
        <v>0</v>
      </c>
      <c r="H37" s="38"/>
      <c r="I37" s="38">
        <f t="shared" si="17"/>
        <v>0</v>
      </c>
      <c r="J37" s="38">
        <f t="shared" si="18"/>
        <v>0</v>
      </c>
      <c r="K37" s="44" t="s">
        <v>163</v>
      </c>
      <c r="L37" s="39" t="s">
        <v>109</v>
      </c>
      <c r="N37" s="47"/>
    </row>
    <row r="38" spans="1:15" s="16" customFormat="1" ht="60">
      <c r="A38" s="34">
        <v>27</v>
      </c>
      <c r="B38" s="35" t="s">
        <v>76</v>
      </c>
      <c r="C38" s="36" t="s">
        <v>77</v>
      </c>
      <c r="D38" s="37" t="s">
        <v>50</v>
      </c>
      <c r="E38" s="38">
        <v>255</v>
      </c>
      <c r="F38" s="38"/>
      <c r="G38" s="38">
        <f t="shared" si="16"/>
        <v>0</v>
      </c>
      <c r="H38" s="38"/>
      <c r="I38" s="38">
        <f t="shared" si="17"/>
        <v>0</v>
      </c>
      <c r="J38" s="38">
        <f t="shared" si="18"/>
        <v>0</v>
      </c>
      <c r="K38" s="44" t="s">
        <v>121</v>
      </c>
      <c r="L38" s="39" t="s">
        <v>114</v>
      </c>
      <c r="N38" s="47"/>
    </row>
    <row r="39" spans="1:15" s="16" customFormat="1" ht="72">
      <c r="A39" s="34">
        <v>28</v>
      </c>
      <c r="B39" s="35" t="s">
        <v>78</v>
      </c>
      <c r="C39" s="36" t="s">
        <v>185</v>
      </c>
      <c r="D39" s="37" t="s">
        <v>7</v>
      </c>
      <c r="E39" s="38">
        <v>375</v>
      </c>
      <c r="F39" s="38"/>
      <c r="G39" s="38">
        <f t="shared" si="16"/>
        <v>0</v>
      </c>
      <c r="H39" s="38"/>
      <c r="I39" s="38">
        <f t="shared" si="17"/>
        <v>0</v>
      </c>
      <c r="J39" s="38">
        <f t="shared" si="18"/>
        <v>0</v>
      </c>
      <c r="K39" s="44" t="s">
        <v>142</v>
      </c>
      <c r="L39" s="39" t="s">
        <v>186</v>
      </c>
      <c r="N39" s="47"/>
    </row>
    <row r="40" spans="1:15" s="16" customFormat="1" ht="48">
      <c r="A40" s="34">
        <v>29</v>
      </c>
      <c r="B40" s="35" t="s">
        <v>66</v>
      </c>
      <c r="C40" s="36" t="s">
        <v>79</v>
      </c>
      <c r="D40" s="37" t="s">
        <v>12</v>
      </c>
      <c r="E40" s="38">
        <v>2.61</v>
      </c>
      <c r="F40" s="38"/>
      <c r="G40" s="38">
        <f t="shared" ref="G40:G42" si="19">E40*F40</f>
        <v>0</v>
      </c>
      <c r="H40" s="38"/>
      <c r="I40" s="38">
        <f t="shared" ref="I40:I42" si="20">H40*E40</f>
        <v>0</v>
      </c>
      <c r="J40" s="38">
        <f t="shared" ref="J40:J42" si="21">I40+G40</f>
        <v>0</v>
      </c>
      <c r="K40" s="38" t="s">
        <v>106</v>
      </c>
      <c r="L40" s="39" t="s">
        <v>164</v>
      </c>
    </row>
    <row r="41" spans="1:15" s="16" customFormat="1" ht="36">
      <c r="A41" s="34">
        <v>30</v>
      </c>
      <c r="B41" s="35" t="s">
        <v>80</v>
      </c>
      <c r="C41" s="36" t="s">
        <v>165</v>
      </c>
      <c r="D41" s="37" t="s">
        <v>8</v>
      </c>
      <c r="E41" s="38">
        <v>32</v>
      </c>
      <c r="F41" s="38"/>
      <c r="G41" s="38">
        <f t="shared" si="19"/>
        <v>0</v>
      </c>
      <c r="H41" s="38"/>
      <c r="I41" s="38">
        <f t="shared" si="20"/>
        <v>0</v>
      </c>
      <c r="J41" s="38">
        <f t="shared" si="21"/>
        <v>0</v>
      </c>
      <c r="K41" s="44" t="s">
        <v>122</v>
      </c>
      <c r="L41" s="39" t="s">
        <v>103</v>
      </c>
    </row>
    <row r="42" spans="1:15" s="16" customFormat="1" ht="51" thickBot="1">
      <c r="A42" s="34">
        <v>31</v>
      </c>
      <c r="B42" s="35" t="s">
        <v>81</v>
      </c>
      <c r="C42" s="36" t="s">
        <v>105</v>
      </c>
      <c r="D42" s="37" t="s">
        <v>7</v>
      </c>
      <c r="E42" s="38">
        <v>2.15</v>
      </c>
      <c r="F42" s="38"/>
      <c r="G42" s="38">
        <f t="shared" si="19"/>
        <v>0</v>
      </c>
      <c r="H42" s="38"/>
      <c r="I42" s="38">
        <f t="shared" si="20"/>
        <v>0</v>
      </c>
      <c r="J42" s="38">
        <f t="shared" si="21"/>
        <v>0</v>
      </c>
      <c r="K42" s="44" t="s">
        <v>123</v>
      </c>
      <c r="L42" s="39" t="s">
        <v>104</v>
      </c>
    </row>
    <row r="43" spans="1:15" s="16" customFormat="1" ht="15" customHeight="1">
      <c r="A43" s="17" t="s">
        <v>15</v>
      </c>
      <c r="B43" s="18"/>
      <c r="C43" s="56" t="s">
        <v>102</v>
      </c>
      <c r="D43" s="57"/>
      <c r="E43" s="57"/>
      <c r="F43" s="57"/>
      <c r="G43" s="57"/>
      <c r="H43" s="57"/>
      <c r="I43" s="57"/>
      <c r="J43" s="57"/>
      <c r="K43" s="57"/>
      <c r="L43" s="58"/>
    </row>
    <row r="44" spans="1:15" s="16" customFormat="1" ht="52.5">
      <c r="A44" s="34">
        <v>32</v>
      </c>
      <c r="B44" s="35" t="s">
        <v>9</v>
      </c>
      <c r="C44" s="36" t="s">
        <v>82</v>
      </c>
      <c r="D44" s="37" t="s">
        <v>11</v>
      </c>
      <c r="E44" s="38">
        <v>10.78</v>
      </c>
      <c r="F44" s="38"/>
      <c r="G44" s="38">
        <f t="shared" ref="G44:G50" si="22">E44*F44</f>
        <v>0</v>
      </c>
      <c r="H44" s="38"/>
      <c r="I44" s="38">
        <f t="shared" ref="I44:I50" si="23">H44*E44</f>
        <v>0</v>
      </c>
      <c r="J44" s="38">
        <f t="shared" ref="J44:J50" si="24">I44+G44</f>
        <v>0</v>
      </c>
      <c r="K44" s="38" t="s">
        <v>138</v>
      </c>
      <c r="L44" s="45" t="s">
        <v>141</v>
      </c>
    </row>
    <row r="45" spans="1:15" s="16" customFormat="1" ht="24">
      <c r="A45" s="34">
        <v>33</v>
      </c>
      <c r="B45" s="35" t="s">
        <v>83</v>
      </c>
      <c r="C45" s="36" t="s">
        <v>10</v>
      </c>
      <c r="D45" s="37" t="s">
        <v>11</v>
      </c>
      <c r="E45" s="38">
        <v>10.78</v>
      </c>
      <c r="F45" s="38"/>
      <c r="G45" s="38">
        <f t="shared" si="22"/>
        <v>0</v>
      </c>
      <c r="H45" s="38"/>
      <c r="I45" s="38">
        <f t="shared" si="23"/>
        <v>0</v>
      </c>
      <c r="J45" s="38">
        <f t="shared" si="24"/>
        <v>0</v>
      </c>
      <c r="K45" s="38" t="s">
        <v>139</v>
      </c>
      <c r="L45" s="39" t="s">
        <v>140</v>
      </c>
    </row>
    <row r="46" spans="1:15" s="16" customFormat="1" ht="107.25">
      <c r="A46" s="34">
        <v>34</v>
      </c>
      <c r="B46" s="35" t="s">
        <v>84</v>
      </c>
      <c r="C46" s="36" t="s">
        <v>85</v>
      </c>
      <c r="D46" s="37" t="s">
        <v>12</v>
      </c>
      <c r="E46" s="38">
        <v>551.29999999999995</v>
      </c>
      <c r="F46" s="38"/>
      <c r="G46" s="38">
        <f t="shared" si="22"/>
        <v>0</v>
      </c>
      <c r="H46" s="38"/>
      <c r="I46" s="38">
        <f t="shared" si="23"/>
        <v>0</v>
      </c>
      <c r="J46" s="38">
        <f t="shared" si="24"/>
        <v>0</v>
      </c>
      <c r="K46" s="46" t="s">
        <v>180</v>
      </c>
      <c r="L46" s="39" t="s">
        <v>179</v>
      </c>
      <c r="N46" s="22"/>
    </row>
    <row r="47" spans="1:15" s="16" customFormat="1" ht="28.5">
      <c r="A47" s="34">
        <v>35</v>
      </c>
      <c r="B47" s="35" t="s">
        <v>86</v>
      </c>
      <c r="C47" s="36" t="s">
        <v>87</v>
      </c>
      <c r="D47" s="37" t="s">
        <v>11</v>
      </c>
      <c r="E47" s="38">
        <v>1019.91</v>
      </c>
      <c r="F47" s="38"/>
      <c r="G47" s="38">
        <f t="shared" si="22"/>
        <v>0</v>
      </c>
      <c r="H47" s="38"/>
      <c r="I47" s="38">
        <f t="shared" si="23"/>
        <v>0</v>
      </c>
      <c r="J47" s="38">
        <f t="shared" si="24"/>
        <v>0</v>
      </c>
      <c r="K47" s="44" t="s">
        <v>151</v>
      </c>
      <c r="L47" s="39" t="s">
        <v>113</v>
      </c>
    </row>
    <row r="48" spans="1:15" s="16" customFormat="1" ht="36">
      <c r="A48" s="34">
        <v>36</v>
      </c>
      <c r="B48" s="35" t="s">
        <v>88</v>
      </c>
      <c r="C48" s="36" t="s">
        <v>89</v>
      </c>
      <c r="D48" s="37" t="s">
        <v>11</v>
      </c>
      <c r="E48" s="38">
        <v>1019.91</v>
      </c>
      <c r="F48" s="38"/>
      <c r="G48" s="38">
        <f t="shared" si="22"/>
        <v>0</v>
      </c>
      <c r="H48" s="38"/>
      <c r="I48" s="38">
        <f t="shared" si="23"/>
        <v>0</v>
      </c>
      <c r="J48" s="38">
        <f t="shared" si="24"/>
        <v>0</v>
      </c>
      <c r="K48" s="44" t="s">
        <v>152</v>
      </c>
      <c r="L48" s="39" t="s">
        <v>145</v>
      </c>
    </row>
    <row r="49" spans="1:12" s="25" customFormat="1" ht="36">
      <c r="A49" s="34">
        <v>37</v>
      </c>
      <c r="B49" s="35" t="s">
        <v>90</v>
      </c>
      <c r="C49" s="36" t="s">
        <v>91</v>
      </c>
      <c r="D49" s="37" t="s">
        <v>12</v>
      </c>
      <c r="E49" s="38">
        <v>551.29999999999995</v>
      </c>
      <c r="F49" s="38"/>
      <c r="G49" s="38">
        <f t="shared" si="22"/>
        <v>0</v>
      </c>
      <c r="H49" s="38"/>
      <c r="I49" s="38">
        <f t="shared" si="23"/>
        <v>0</v>
      </c>
      <c r="J49" s="38">
        <f t="shared" si="24"/>
        <v>0</v>
      </c>
      <c r="K49" s="44" t="s">
        <v>153</v>
      </c>
      <c r="L49" s="39" t="s">
        <v>146</v>
      </c>
    </row>
    <row r="50" spans="1:12" s="16" customFormat="1" ht="36.75" thickBot="1">
      <c r="A50" s="34">
        <v>38</v>
      </c>
      <c r="B50" s="35" t="s">
        <v>92</v>
      </c>
      <c r="C50" s="36" t="s">
        <v>93</v>
      </c>
      <c r="D50" s="37" t="s">
        <v>11</v>
      </c>
      <c r="E50" s="38">
        <v>2.15</v>
      </c>
      <c r="F50" s="38"/>
      <c r="G50" s="38">
        <f t="shared" si="22"/>
        <v>0</v>
      </c>
      <c r="H50" s="38"/>
      <c r="I50" s="38">
        <f t="shared" si="23"/>
        <v>0</v>
      </c>
      <c r="J50" s="38">
        <f t="shared" si="24"/>
        <v>0</v>
      </c>
      <c r="K50" s="38" t="s">
        <v>184</v>
      </c>
      <c r="L50" s="39" t="s">
        <v>154</v>
      </c>
    </row>
    <row r="51" spans="1:12" s="16" customFormat="1" ht="15" customHeight="1">
      <c r="A51" s="23" t="s">
        <v>15</v>
      </c>
      <c r="B51" s="24"/>
      <c r="C51" s="56" t="s">
        <v>94</v>
      </c>
      <c r="D51" s="57"/>
      <c r="E51" s="57"/>
      <c r="F51" s="57"/>
      <c r="G51" s="57"/>
      <c r="H51" s="57"/>
      <c r="I51" s="57"/>
      <c r="J51" s="57"/>
      <c r="K51" s="57"/>
      <c r="L51" s="58"/>
    </row>
    <row r="52" spans="1:12" s="16" customFormat="1" ht="48">
      <c r="A52" s="34">
        <v>14</v>
      </c>
      <c r="B52" s="35" t="s">
        <v>95</v>
      </c>
      <c r="C52" s="36" t="s">
        <v>96</v>
      </c>
      <c r="D52" s="37" t="s">
        <v>12</v>
      </c>
      <c r="E52" s="38">
        <v>41</v>
      </c>
      <c r="F52" s="38"/>
      <c r="G52" s="38">
        <f t="shared" ref="G52:G56" si="25">E52*F52</f>
        <v>0</v>
      </c>
      <c r="H52" s="38"/>
      <c r="I52" s="38">
        <f t="shared" ref="I52:I56" si="26">H52*E52</f>
        <v>0</v>
      </c>
      <c r="J52" s="38">
        <f t="shared" ref="J52:J56" si="27">I52+G52</f>
        <v>0</v>
      </c>
      <c r="K52" s="38" t="s">
        <v>181</v>
      </c>
      <c r="L52" s="39" t="s">
        <v>150</v>
      </c>
    </row>
    <row r="53" spans="1:12" s="16" customFormat="1" ht="24">
      <c r="A53" s="34">
        <v>34</v>
      </c>
      <c r="B53" s="35" t="s">
        <v>84</v>
      </c>
      <c r="C53" s="36" t="s">
        <v>85</v>
      </c>
      <c r="D53" s="37" t="s">
        <v>12</v>
      </c>
      <c r="E53" s="38">
        <v>41</v>
      </c>
      <c r="F53" s="38"/>
      <c r="G53" s="38">
        <f t="shared" si="25"/>
        <v>0</v>
      </c>
      <c r="H53" s="38"/>
      <c r="I53" s="38">
        <f t="shared" si="26"/>
        <v>0</v>
      </c>
      <c r="J53" s="38">
        <f t="shared" si="27"/>
        <v>0</v>
      </c>
      <c r="K53" s="46" t="s">
        <v>147</v>
      </c>
      <c r="L53" s="39" t="s">
        <v>143</v>
      </c>
    </row>
    <row r="54" spans="1:12" s="16" customFormat="1" ht="28.5">
      <c r="A54" s="34">
        <v>35</v>
      </c>
      <c r="B54" s="35" t="s">
        <v>86</v>
      </c>
      <c r="C54" s="36" t="s">
        <v>87</v>
      </c>
      <c r="D54" s="37" t="s">
        <v>11</v>
      </c>
      <c r="E54" s="38">
        <v>75.849999999999994</v>
      </c>
      <c r="F54" s="38"/>
      <c r="G54" s="38">
        <f t="shared" si="25"/>
        <v>0</v>
      </c>
      <c r="H54" s="38"/>
      <c r="I54" s="38">
        <f t="shared" si="26"/>
        <v>0</v>
      </c>
      <c r="J54" s="38">
        <f t="shared" si="27"/>
        <v>0</v>
      </c>
      <c r="K54" s="44" t="s">
        <v>148</v>
      </c>
      <c r="L54" s="39" t="s">
        <v>113</v>
      </c>
    </row>
    <row r="55" spans="1:12" s="16" customFormat="1" ht="36">
      <c r="A55" s="34">
        <v>36</v>
      </c>
      <c r="B55" s="35" t="s">
        <v>88</v>
      </c>
      <c r="C55" s="36" t="s">
        <v>89</v>
      </c>
      <c r="D55" s="37" t="s">
        <v>11</v>
      </c>
      <c r="E55" s="38">
        <v>75.849999999999994</v>
      </c>
      <c r="F55" s="38"/>
      <c r="G55" s="38">
        <f t="shared" si="25"/>
        <v>0</v>
      </c>
      <c r="H55" s="38"/>
      <c r="I55" s="38">
        <f t="shared" si="26"/>
        <v>0</v>
      </c>
      <c r="J55" s="38">
        <f t="shared" si="27"/>
        <v>0</v>
      </c>
      <c r="K55" s="44" t="s">
        <v>144</v>
      </c>
      <c r="L55" s="39" t="s">
        <v>145</v>
      </c>
    </row>
    <row r="56" spans="1:12" s="16" customFormat="1" ht="36.75" thickBot="1">
      <c r="A56" s="48">
        <v>37</v>
      </c>
      <c r="B56" s="49" t="s">
        <v>90</v>
      </c>
      <c r="C56" s="50" t="s">
        <v>91</v>
      </c>
      <c r="D56" s="51" t="s">
        <v>12</v>
      </c>
      <c r="E56" s="52">
        <v>41</v>
      </c>
      <c r="F56" s="52"/>
      <c r="G56" s="52">
        <f t="shared" si="25"/>
        <v>0</v>
      </c>
      <c r="H56" s="52"/>
      <c r="I56" s="52">
        <f t="shared" si="26"/>
        <v>0</v>
      </c>
      <c r="J56" s="52">
        <f t="shared" si="27"/>
        <v>0</v>
      </c>
      <c r="K56" s="53" t="s">
        <v>149</v>
      </c>
      <c r="L56" s="54" t="s">
        <v>146</v>
      </c>
    </row>
    <row r="61" spans="1:12">
      <c r="K61" s="26"/>
      <c r="L61" s="26"/>
    </row>
    <row r="62" spans="1:12">
      <c r="K62" s="26"/>
      <c r="L62" s="26"/>
    </row>
    <row r="63" spans="1:12">
      <c r="K63" s="26"/>
      <c r="L63" s="26"/>
    </row>
    <row r="64" spans="1:12">
      <c r="K64" s="26"/>
      <c r="L64" s="26"/>
    </row>
    <row r="65" spans="11:12">
      <c r="K65" s="26"/>
      <c r="L65" s="26"/>
    </row>
    <row r="66" spans="11:12">
      <c r="K66" s="26"/>
      <c r="L66" s="26"/>
    </row>
  </sheetData>
  <protectedRanges>
    <protectedRange sqref="B19:D23" name="Oblast1"/>
    <protectedRange sqref="B13:D13 B11:D11 A11:A23" name="Oblast1_1"/>
    <protectedRange sqref="B15:D16" name="Oblast1_1_1"/>
    <protectedRange sqref="B14:D14" name="Oblast1_1_2"/>
    <protectedRange sqref="A25:A33 B25:E26" name="Oblast1_1_3"/>
    <protectedRange sqref="A35:A42" name="Oblast1_2"/>
    <protectedRange sqref="B35:E42" name="Oblast1_2_1"/>
    <protectedRange sqref="A44:A50" name="Oblast1_3"/>
    <protectedRange sqref="B44:E47 B49:E49" name="Oblast1_3_1"/>
    <protectedRange sqref="B48:E48" name="Oblast1_3_1_1"/>
    <protectedRange sqref="A53:A56" name="Oblast1_4"/>
    <protectedRange sqref="A52:E52" name="Oblast1_1_4"/>
    <protectedRange sqref="B53:E54 B56:E56" name="Oblast1_3_2"/>
    <protectedRange sqref="B55:E55" name="Oblast1_3_1_2"/>
  </protectedRanges>
  <mergeCells count="18">
    <mergeCell ref="A5:L5"/>
    <mergeCell ref="E6:E8"/>
    <mergeCell ref="C24:L24"/>
    <mergeCell ref="C34:L34"/>
    <mergeCell ref="C43:L43"/>
    <mergeCell ref="C51:L51"/>
    <mergeCell ref="A1:L1"/>
    <mergeCell ref="K6:K8"/>
    <mergeCell ref="L6:L8"/>
    <mergeCell ref="D6:D8"/>
    <mergeCell ref="C6:C8"/>
    <mergeCell ref="F6:F8"/>
    <mergeCell ref="G6:G8"/>
    <mergeCell ref="H6:H8"/>
    <mergeCell ref="I6:I8"/>
    <mergeCell ref="J6:J8"/>
    <mergeCell ref="C3:L3"/>
    <mergeCell ref="C4:L4"/>
  </mergeCells>
  <pageMargins left="0.78740157480314965" right="0.59055118110236227" top="0.59055118110236227" bottom="0.59055118110236227" header="0.31496062992125984" footer="0.31496062992125984"/>
  <pageSetup paperSize="8" scale="90" orientation="landscape" r:id="rId1"/>
  <headerFooter>
    <oddHeader>&amp;LStavba&amp;R&amp;"-,Tučná kurzíva"Sanace Skochovické skály v úseku Davle - Skochovice v km  33,100 - 33,380</oddHeader>
    <oddFooter>&amp;LSO.01 - Sanace masívu v km  33,000 - 33,150&amp;R&amp;P/&amp;N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SO.01</vt:lpstr>
      <vt:lpstr>SO.01!Názvy_tisku</vt:lpstr>
      <vt:lpstr>SO.01!Print_Titles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2014-06-16T11:39:39Z</cp:lastPrinted>
  <dcterms:created xsi:type="dcterms:W3CDTF">2010-01-10T18:54:55Z</dcterms:created>
  <dcterms:modified xsi:type="dcterms:W3CDTF">2014-06-16T11:39:46Z</dcterms:modified>
</cp:coreProperties>
</file>